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jantomi\Desktop\Intern\SZV\"/>
    </mc:Choice>
  </mc:AlternateContent>
  <xr:revisionPtr revIDLastSave="0" documentId="13_ncr:1_{AB84F814-FA00-49C9-A8EB-6069C5A4A4BC}" xr6:coauthVersionLast="36" xr6:coauthVersionMax="36" xr10:uidLastSave="{00000000-0000-0000-0000-000000000000}"/>
  <bookViews>
    <workbookView xWindow="0" yWindow="0" windowWidth="28800" windowHeight="14025" xr2:uid="{4801F446-0521-42FB-80F9-8BB72F321C47}"/>
  </bookViews>
  <sheets>
    <sheet name="Registrácia chovu" sheetId="10" r:id="rId1"/>
    <sheet name="Žiadosť o registráciu" sheetId="11" r:id="rId2"/>
    <sheet name="Chov včelstiev" sheetId="12" r:id="rId3"/>
    <sheet name="Ročné hlásenie" sheetId="6" r:id="rId4"/>
    <sheet name="Hlásenie zmien" sheetId="3" r:id="rId5"/>
    <sheet name="Zoznam KO" sheetId="13" state="hidden" r:id="rId6"/>
  </sheets>
  <definedNames>
    <definedName name="_xlnm.Print_Area" localSheetId="4">'Hlásenie zmien'!$A$1:$BB$35</definedName>
    <definedName name="_xlnm.Print_Area" localSheetId="2">'Chov včelstiev'!$A$1:$AL$45</definedName>
    <definedName name="_xlnm.Print_Area" localSheetId="0">'Registrácia chovu'!$A$1:$AK$102</definedName>
    <definedName name="_xlnm.Print_Area" localSheetId="3">'Ročné hlásenie'!$A$1:$BB$40</definedName>
    <definedName name="_xlnm.Print_Area" localSheetId="1">'Žiadosť o registráciu'!$A$1:$AH$49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3" i="12" l="1"/>
  <c r="AQ15" i="6" l="1"/>
  <c r="AW14" i="6"/>
  <c r="AQ14" i="6"/>
  <c r="AC28" i="12"/>
  <c r="AW8" i="6" l="1"/>
  <c r="L8" i="6"/>
  <c r="J26" i="3"/>
  <c r="AR26" i="3"/>
  <c r="AA26" i="3"/>
  <c r="S25" i="3"/>
  <c r="B25" i="3"/>
  <c r="AF7" i="3"/>
  <c r="AF6" i="3"/>
  <c r="X30" i="6"/>
  <c r="AQ20" i="6"/>
  <c r="AJ20" i="6"/>
  <c r="AD20" i="6"/>
  <c r="Y20" i="6"/>
  <c r="O20" i="6"/>
  <c r="F20" i="6"/>
  <c r="AC14" i="6"/>
  <c r="AA8" i="6"/>
  <c r="K14" i="6"/>
  <c r="K15" i="6"/>
  <c r="L10" i="6"/>
  <c r="AA10" i="6"/>
  <c r="AL10" i="6"/>
  <c r="AL8" i="6"/>
  <c r="AA7" i="6"/>
  <c r="AL6" i="6"/>
  <c r="AL4" i="6"/>
  <c r="L7" i="6"/>
  <c r="L6" i="6"/>
  <c r="L21" i="10"/>
  <c r="P4" i="3"/>
  <c r="I7" i="3"/>
  <c r="I8" i="3"/>
  <c r="L33" i="10" l="1"/>
  <c r="I19" i="12" l="1"/>
  <c r="F18" i="12"/>
  <c r="V17" i="12"/>
  <c r="W11" i="12"/>
  <c r="B10" i="12"/>
  <c r="Z9" i="12"/>
  <c r="I4" i="12"/>
  <c r="I16" i="12" s="1"/>
  <c r="C31" i="11"/>
  <c r="C23" i="11"/>
  <c r="G13" i="11"/>
  <c r="K11" i="11"/>
  <c r="K42" i="11" s="1"/>
  <c r="G10" i="11"/>
  <c r="G41" i="11" s="1"/>
  <c r="F9" i="11"/>
  <c r="E40" i="11" s="1"/>
  <c r="AA40" i="10"/>
  <c r="L40" i="10"/>
  <c r="AA39" i="10"/>
  <c r="AA38" i="10"/>
  <c r="L38" i="10"/>
  <c r="L37" i="10"/>
  <c r="AA36" i="10"/>
  <c r="Z19" i="12" s="1"/>
  <c r="L36" i="10"/>
  <c r="E17" i="12" s="1"/>
  <c r="AA35" i="10"/>
  <c r="L35" i="10"/>
  <c r="AA25" i="10"/>
  <c r="L25" i="10"/>
  <c r="L24" i="10"/>
  <c r="AA23" i="10"/>
  <c r="L23" i="10"/>
  <c r="AA22" i="10"/>
  <c r="L39" i="10" l="1"/>
</calcChain>
</file>

<file path=xl/sharedStrings.xml><?xml version="1.0" encoding="utf-8"?>
<sst xmlns="http://schemas.openxmlformats.org/spreadsheetml/2006/main" count="505" uniqueCount="358">
  <si>
    <t>Trvalé bydlisko/miesto podnikania/sídlo vlastníka</t>
  </si>
  <si>
    <t>Adresa:</t>
  </si>
  <si>
    <t>Telefónne číslo 2:</t>
  </si>
  <si>
    <t>e-mail:</t>
  </si>
  <si>
    <t>OZNÁMENIE O CHOVE VČELSTIEV</t>
  </si>
  <si>
    <t>Vlastník:</t>
  </si>
  <si>
    <t>Meno a Priezvisko:</t>
  </si>
  <si>
    <t>Rodné číslo/IČO:</t>
  </si>
  <si>
    <t>Právna forma:</t>
  </si>
  <si>
    <t>Názov alebo obchodné meno:</t>
  </si>
  <si>
    <t>IČO:</t>
  </si>
  <si>
    <t>Telefónne číslo 1:</t>
  </si>
  <si>
    <t>Organizovanosť:***</t>
  </si>
  <si>
    <t>Základná organizácia/Regionálny spolok:</t>
  </si>
  <si>
    <t>Kontaktná osoba:*</t>
  </si>
  <si>
    <t>Meno a priezvisko:</t>
  </si>
  <si>
    <t>Obec:</t>
  </si>
  <si>
    <t>Ulica, č.d.:</t>
  </si>
  <si>
    <t>E-mailová adresa:</t>
  </si>
  <si>
    <t>PSČ:</t>
  </si>
  <si>
    <t>Okres:</t>
  </si>
  <si>
    <t>Telefónne číslo:</t>
  </si>
  <si>
    <t>Charakter chovu:</t>
  </si>
  <si>
    <t>šľachtiteľský</t>
  </si>
  <si>
    <t>rozmnožovací</t>
  </si>
  <si>
    <t>úžitkový</t>
  </si>
  <si>
    <t>Umiestnenie jednotlivých stanovísť včelstiev</t>
  </si>
  <si>
    <t>Číslo stanovišťa</t>
  </si>
  <si>
    <t>Číslo
 regionálnej
veterinárnej 
a potravinovej správy</t>
  </si>
  <si>
    <t>Parcelné 
číslo 
stanovišťa</t>
  </si>
  <si>
    <t>GPS súradnice stanovišťa</t>
  </si>
  <si>
    <t>Názov 
katastrálneho 
územia</t>
  </si>
  <si>
    <t>Vznik
stanovišťa</t>
  </si>
  <si>
    <t>Zánik
stanovišťa</t>
  </si>
  <si>
    <t>Názov
obce</t>
  </si>
  <si>
    <t>Počet
včelstiev</t>
  </si>
  <si>
    <t>1.</t>
  </si>
  <si>
    <t>2.</t>
  </si>
  <si>
    <t>3.</t>
  </si>
  <si>
    <t>4.</t>
  </si>
  <si>
    <t>5.</t>
  </si>
  <si>
    <t>Spolu</t>
  </si>
  <si>
    <t>Podpis**</t>
  </si>
  <si>
    <t>Podpis a odtlačok pečiatky:</t>
  </si>
  <si>
    <t>Dňa:</t>
  </si>
  <si>
    <t>*Kontaktná osoba je osoba. Ktorú možno kontaktovať pri nedostupnosti vlastníka včelstiev.</t>
  </si>
  <si>
    <t>** Svojím podpisom potvrdzujem správnosť údajov a v zmysle zákona č.122/2013 Z.z. O ochrane osobných údajov</t>
  </si>
  <si>
    <t>súhlasím so správou, spracovaním a uchovaním mojich osobných údajov v Centrálnom registri.</t>
  </si>
  <si>
    <t>*** Vlastník včelstiev uvedie príslušnosť k včelárskemu združeniu. Ak nie je členom žiadneho, uvedie neorganizovaný.</t>
  </si>
  <si>
    <t>Ak je členom viacerých, uvedie len jedno z nich, podľa vlastného zváženia.</t>
  </si>
  <si>
    <t>Dôvod zániku stanovišťa 
včelstiev alebo chovu 
včelstiev:</t>
  </si>
  <si>
    <t>Regionálna veterinárna
a potravinová správa</t>
  </si>
  <si>
    <t xml:space="preserve">Fyzická osoba (F) </t>
  </si>
  <si>
    <t xml:space="preserve">Fyzická osoba-podnikateľ (Z) </t>
  </si>
  <si>
    <t>Právnická osoba (P)</t>
  </si>
  <si>
    <t>ROČNÉ HLÁSENIE O STANOVIŠTI VČELSTIEV</t>
  </si>
  <si>
    <t>Právna forma: P-právnická osoba, Z-fyzická osoba podnikateľ,</t>
  </si>
  <si>
    <t>Charakter chovu: U-Úžitkový chov, R-Rozmnožovací chov, S-šľachtiteľský chov</t>
  </si>
  <si>
    <t>*Vlastník včelstiev uvedie príslušnosť k včelárskemu združeniu. Ak nie j členom žiadneho, uvedie neorganizovaný. Ak je členom viacerých, uvedie len jedno z nich, podľa vlastného zváženia</t>
  </si>
  <si>
    <t>**Osoba, korú možno kontaktovať v prípade nedostupnosti vlastníka včelstiev. Neuvádza sa oprávnená osoba.</t>
  </si>
  <si>
    <t>***Osoba oprávnená vykonávať prehliadky včelstiev podľa zákona č.39/2007 Z.z. O veterinárnej starostlivosti v znení neskorších predpisov.</t>
  </si>
  <si>
    <t>****Príčina úhynu:1(úhyn hladom),2(ochorenie-ak je to možné,uviesť),3(škodca-ak je to možné, uviesť),4(bezmatečnosť),5(prírodný živel),6(poškodenie inou osobou),7(krádež),8(poškodenie medveďom),9(iné, ak je možné, uviesť)</t>
  </si>
  <si>
    <t>*****Príčina prírastku:1(zootechnicky:odloženec, zmetenecň,3(roj),3(kúpa/dar)</t>
  </si>
  <si>
    <t>Údaje o vlastníkovi</t>
  </si>
  <si>
    <t>Bydlisko/sídlo</t>
  </si>
  <si>
    <t>Registračné číslo</t>
  </si>
  <si>
    <t>Fyzická osoba (F)/
Právna forma</t>
  </si>
  <si>
    <t>Ulica</t>
  </si>
  <si>
    <t>Priezvisko/obchodný názov</t>
  </si>
  <si>
    <t>Obec</t>
  </si>
  <si>
    <t>Meno</t>
  </si>
  <si>
    <t>Titul</t>
  </si>
  <si>
    <t>Okres</t>
  </si>
  <si>
    <t>Rodné číslo</t>
  </si>
  <si>
    <t>IČO</t>
  </si>
  <si>
    <t>PSČ</t>
  </si>
  <si>
    <t>Telefónne
číslo</t>
  </si>
  <si>
    <t>Organizovanosť*</t>
  </si>
  <si>
    <t>Základná organizácia /
Regionálny spolok:</t>
  </si>
  <si>
    <t>E-mailová
adresa</t>
  </si>
  <si>
    <t>Kontaktná osoba**</t>
  </si>
  <si>
    <t>Oprávnená osoba***</t>
  </si>
  <si>
    <t>Meno a priezvisko</t>
  </si>
  <si>
    <t>E-mailová adresa</t>
  </si>
  <si>
    <t>Telefónne číslo</t>
  </si>
  <si>
    <t>Meno a 
priezvisko</t>
  </si>
  <si>
    <t>Číslo
stanov.</t>
  </si>
  <si>
    <t>Obec stanovišťa</t>
  </si>
  <si>
    <t>Katastrálne územie stanovišťa</t>
  </si>
  <si>
    <t>GPS súradnice**</t>
  </si>
  <si>
    <t>Číslo parcely
stanovišťa</t>
  </si>
  <si>
    <t>Príslušná RVPS</t>
  </si>
  <si>
    <t>Charakter chovu</t>
  </si>
  <si>
    <t>Obdobie na stanovišti včelstiev</t>
  </si>
  <si>
    <t>Príčina úhynu/prírastku včelstiev na stanovišti</t>
  </si>
  <si>
    <t>uhynuté počas zimovania (1)</t>
  </si>
  <si>
    <t>prezimované v aktuálnom roku (1)</t>
  </si>
  <si>
    <t>uhynuté počas sezóny (1)</t>
  </si>
  <si>
    <t>pripravené na prezimovanie (2)</t>
  </si>
  <si>
    <t>Kód****</t>
  </si>
  <si>
    <t>Slovný popis príčin úhynu/nárastu</t>
  </si>
  <si>
    <t>----------</t>
  </si>
  <si>
    <t xml:space="preserve"> ---------------------------------------------------------------------</t>
  </si>
  <si>
    <t>Počet</t>
  </si>
  <si>
    <t>(1) uvádza vlastník    (2) uvádza oprávnná osoba</t>
  </si>
  <si>
    <t>Dátum prehliadky
stanovišťa:</t>
  </si>
  <si>
    <t>Meno a priezvisko vlastníka alebo kontaktnej osoby:</t>
  </si>
  <si>
    <t>Typ/Druh oprávnenej osoby (ÚVL,AUVL,SVL):</t>
  </si>
  <si>
    <t>Podpis</t>
  </si>
  <si>
    <t>ÚVL - úradný veterinárny lekár, AÚVL - asistent úradného veterinárneho lekára,SVL - súkromný veterinárny lekár</t>
  </si>
  <si>
    <t>HLÁSENIE ZMIEN</t>
  </si>
  <si>
    <t>Registračné číslo vlastníka</t>
  </si>
  <si>
    <t>Meno a priezvisko vlastníka alebo obchodné meno vlastníka:</t>
  </si>
  <si>
    <t>Číslo stanovišťa:</t>
  </si>
  <si>
    <t>Organizovanosť:*</t>
  </si>
  <si>
    <t>GPS súradnice:</t>
  </si>
  <si>
    <t>Názov katastrálneho územia stanovišťa:</t>
  </si>
  <si>
    <t>Hlásenie je platné len pre jedno stanovište včelstiev.</t>
  </si>
  <si>
    <t>Dátum</t>
  </si>
  <si>
    <t>Pôvodný
počet
včelstiev</t>
  </si>
  <si>
    <t>Prírastky včelstiev</t>
  </si>
  <si>
    <t>Zootechnicky a
rojením</t>
  </si>
  <si>
    <t>Nákupom</t>
  </si>
  <si>
    <t>Spojenie
/Predaj</t>
  </si>
  <si>
    <t>Úhyn</t>
  </si>
  <si>
    <t>Úbytok včelstiev</t>
  </si>
  <si>
    <t>Príčina**</t>
  </si>
  <si>
    <t>Slovný popis príčiny úhynu</t>
  </si>
  <si>
    <t>Konečný
počet
včelstiev</t>
  </si>
  <si>
    <t>Iné zmeny:</t>
  </si>
  <si>
    <r>
      <rPr>
        <b/>
        <sz val="12"/>
        <color theme="1"/>
        <rFont val="Calibri"/>
        <family val="2"/>
        <scheme val="minor"/>
      </rPr>
      <t xml:space="preserve">Držiteľ včelstiev na stanovišti: </t>
    </r>
    <r>
      <rPr>
        <sz val="12"/>
        <color theme="1"/>
        <rFont val="Calibri"/>
        <family val="2"/>
        <scheme val="minor"/>
      </rPr>
      <t>(uvádza sa, ak je iný ako vlastník)</t>
    </r>
  </si>
  <si>
    <t>Dátum narodenia:</t>
  </si>
  <si>
    <t>Dátum:</t>
  </si>
  <si>
    <t>Podpis vlastníka/držiteľa:</t>
  </si>
  <si>
    <t>** Príčina úhynu:1(úhyn hladom),2(ochorenie-ak je to možné,uviesť),3(škodca-ak je to možné, uviesť),4(bezmatečnosť),5(prírodný živel),6(poškodenie inou osobou),7(krádež),</t>
  </si>
  <si>
    <t>8(poškodenie medveďom),9(iné, ak je možné, uviesť)</t>
  </si>
  <si>
    <t>REGISTRÁCIA CHOVU</t>
  </si>
  <si>
    <t>Tlačivo vyplňovať paličkovým písmom</t>
  </si>
  <si>
    <r>
      <rPr>
        <sz val="9"/>
        <color theme="1"/>
        <rFont val="Times New Roman"/>
        <family val="1"/>
      </rPr>
      <t>01</t>
    </r>
    <r>
      <rPr>
        <b/>
        <sz val="9"/>
        <color theme="1"/>
        <rFont val="Times New Roman"/>
        <family val="1"/>
      </rPr>
      <t xml:space="preserve"> Registrácia nového chovu:</t>
    </r>
  </si>
  <si>
    <r>
      <t>02</t>
    </r>
    <r>
      <rPr>
        <b/>
        <sz val="9"/>
        <color theme="1"/>
        <rFont val="Times New Roman"/>
        <family val="1"/>
      </rPr>
      <t xml:space="preserve"> Potvrdenie chovu RVPS</t>
    </r>
    <r>
      <rPr>
        <sz val="9"/>
        <color theme="1"/>
        <rFont val="Times New Roman"/>
        <family val="1"/>
      </rPr>
      <t xml:space="preserve">
</t>
    </r>
    <r>
      <rPr>
        <sz val="7.5"/>
        <color theme="1"/>
        <rFont val="Times New Roman"/>
        <family val="1"/>
      </rPr>
      <t>(dátum, odtlačok pečiatky a podpis)</t>
    </r>
  </si>
  <si>
    <r>
      <rPr>
        <sz val="9"/>
        <color theme="1"/>
        <rFont val="Times New Roman"/>
        <family val="1"/>
      </rPr>
      <t>03</t>
    </r>
    <r>
      <rPr>
        <b/>
        <sz val="9"/>
        <color theme="1"/>
        <rFont val="Times New Roman"/>
        <family val="1"/>
      </rPr>
      <t xml:space="preserve"> Oprava/doplnenie/zmena údajov/zrušenie chovu    Registračné číslo:</t>
    </r>
  </si>
  <si>
    <t>a) Oprava/doplnenie údajov:</t>
  </si>
  <si>
    <t>b) Zmena údajov</t>
  </si>
  <si>
    <t>c) Zrušenie chovu</t>
  </si>
  <si>
    <t>potvrdzuje RVPS</t>
  </si>
  <si>
    <r>
      <rPr>
        <sz val="9"/>
        <color theme="1"/>
        <rFont val="Times New Roman"/>
        <family val="1"/>
      </rPr>
      <t xml:space="preserve">04 </t>
    </r>
    <r>
      <rPr>
        <b/>
        <sz val="9"/>
        <color theme="1"/>
        <rFont val="Times New Roman"/>
        <family val="1"/>
      </rPr>
      <t>Chov</t>
    </r>
  </si>
  <si>
    <t>Názov:</t>
  </si>
  <si>
    <t>Kraj:</t>
  </si>
  <si>
    <t>Ulica:</t>
  </si>
  <si>
    <t>Súpisné číslo:</t>
  </si>
  <si>
    <t>Súradnice
GIS:</t>
  </si>
  <si>
    <t>X:</t>
  </si>
  <si>
    <t>Y:</t>
  </si>
  <si>
    <r>
      <rPr>
        <sz val="9"/>
        <color theme="1"/>
        <rFont val="Times New Roman"/>
        <family val="1"/>
      </rPr>
      <t xml:space="preserve">05 </t>
    </r>
    <r>
      <rPr>
        <b/>
        <sz val="9"/>
        <color theme="1"/>
        <rFont val="Times New Roman"/>
        <family val="1"/>
      </rPr>
      <t>Druh HZ</t>
    </r>
  </si>
  <si>
    <r>
      <rPr>
        <sz val="9"/>
        <color theme="1"/>
        <rFont val="Times New Roman"/>
        <family val="1"/>
      </rPr>
      <t xml:space="preserve">06 </t>
    </r>
    <r>
      <rPr>
        <b/>
        <sz val="9"/>
        <color theme="1"/>
        <rFont val="Times New Roman"/>
        <family val="1"/>
      </rPr>
      <t>Držiteľ</t>
    </r>
  </si>
  <si>
    <t>Obchodné meno/
meno a priezvisko:</t>
  </si>
  <si>
    <t>IČO/rodné číslo:</t>
  </si>
  <si>
    <t>Tel.číslo:</t>
  </si>
  <si>
    <t>Číslo faxu:</t>
  </si>
  <si>
    <t>E-mailová  adresa:</t>
  </si>
  <si>
    <r>
      <rPr>
        <sz val="9"/>
        <color theme="1"/>
        <rFont val="Times New Roman"/>
        <family val="1"/>
      </rPr>
      <t xml:space="preserve">07 </t>
    </r>
    <r>
      <rPr>
        <b/>
        <sz val="9"/>
        <color theme="1"/>
        <rFont val="Times New Roman"/>
        <family val="1"/>
      </rPr>
      <t>Štatutárny orgán</t>
    </r>
  </si>
  <si>
    <t>Titul pred
menom:</t>
  </si>
  <si>
    <t>za:</t>
  </si>
  <si>
    <t>Priezvisko:</t>
  </si>
  <si>
    <t>Meno:</t>
  </si>
  <si>
    <t>Číslo mobilu:</t>
  </si>
  <si>
    <r>
      <rPr>
        <sz val="9"/>
        <color theme="1"/>
        <rFont val="Times New Roman"/>
        <family val="1"/>
      </rPr>
      <t xml:space="preserve">08 </t>
    </r>
    <r>
      <rPr>
        <b/>
        <sz val="9"/>
        <color theme="1"/>
        <rFont val="Times New Roman"/>
        <family val="1"/>
      </rPr>
      <t>Kontaktná</t>
    </r>
  </si>
  <si>
    <t>osoba</t>
  </si>
  <si>
    <t>IČO/t.narodenia:</t>
  </si>
  <si>
    <r>
      <rPr>
        <sz val="9"/>
        <color theme="1"/>
        <rFont val="Times New Roman"/>
        <family val="1"/>
      </rPr>
      <t xml:space="preserve">09 </t>
    </r>
    <r>
      <rPr>
        <b/>
        <sz val="9"/>
        <color theme="1"/>
        <rFont val="Times New Roman"/>
        <family val="1"/>
      </rPr>
      <t>Doručovacia</t>
    </r>
  </si>
  <si>
    <t>adresa</t>
  </si>
  <si>
    <r>
      <rPr>
        <sz val="9"/>
        <color theme="1"/>
        <rFont val="Times New Roman"/>
        <family val="1"/>
      </rPr>
      <t xml:space="preserve">10 </t>
    </r>
    <r>
      <rPr>
        <b/>
        <sz val="9"/>
        <color theme="1"/>
        <rFont val="Times New Roman"/>
        <family val="1"/>
      </rPr>
      <t>Podpis a odtlačok pečiatky držiteľa:</t>
    </r>
  </si>
  <si>
    <t>Návod na vyplňovanie tlačiva ,,Registrácia chovu"</t>
  </si>
  <si>
    <t>01</t>
  </si>
  <si>
    <t>Registrácia nového chovu</t>
  </si>
  <si>
    <t xml:space="preserve">Pri registrovaní nového chovu zaškrtnutím políčka označte typ chovu  </t>
  </si>
  <si>
    <t xml:space="preserve">iný neuvedený typ chovu.  </t>
  </si>
  <si>
    <r>
      <t xml:space="preserve">zodpovedajúci jeho povahe a charakteru. V prípade možnosti </t>
    </r>
    <r>
      <rPr>
        <i/>
        <sz val="10"/>
        <color theme="1"/>
        <rFont val="Times New Roman"/>
        <family val="1"/>
      </rPr>
      <t xml:space="preserve">iné </t>
    </r>
    <r>
      <rPr>
        <sz val="10"/>
        <color theme="1"/>
        <rFont val="Times New Roman"/>
        <family val="1"/>
      </rPr>
      <t xml:space="preserve">uveďte textom  </t>
    </r>
  </si>
  <si>
    <t>02</t>
  </si>
  <si>
    <t>Potvrdenie chovu RVPS</t>
  </si>
  <si>
    <t>Pri registrovaní nového chovu miesto pre odtlačok pečiatky a podpis</t>
  </si>
  <si>
    <t>veterinárneho lekára príslušnej regionálnej veterinárnej a potravinovej správy</t>
  </si>
  <si>
    <t>(RVPS), ktorý posúdi spôsobilosť objektu na chov hospodárskeho zvieraťa</t>
  </si>
  <si>
    <t>(HZ) alebo na iný účel. Veterinárny lekár príslušnej RVPS uvedie aj dátum</t>
  </si>
  <si>
    <t>potvrdenia chovu RVPS.</t>
  </si>
  <si>
    <t>03</t>
  </si>
  <si>
    <t>Oprava/doplnenie/zmena</t>
  </si>
  <si>
    <t>údajov/zrušenie chovu</t>
  </si>
  <si>
    <t>Uveďte registračné číslo     chovu, ak požadujete opravu/doplnenie/zmenu údajov</t>
  </si>
  <si>
    <t>už zaregistrovaného chovu alebo zrušenie zaregistrovaného chovu.</t>
  </si>
  <si>
    <t>03 a)</t>
  </si>
  <si>
    <t>Oprava/doplnenie údajov</t>
  </si>
  <si>
    <t>Zaškrtnite zodpovedajúce políčko položky, ktorej opravu/doplnenie údajov</t>
  </si>
  <si>
    <t>hlásite (napr. Oprava obchodného mena alebo mena a priezviska držiteľa alebo</t>
  </si>
  <si>
    <t>kontaktnej osoby, doplnenie súpisného čísla ulice v adrese chovu a pod.)</t>
  </si>
  <si>
    <t>03 b)</t>
  </si>
  <si>
    <t>Zmena údajov</t>
  </si>
  <si>
    <t>Zaškrtnite zodpovedajúce políčko položky, ktorej zmenu údajov hlásite</t>
  </si>
  <si>
    <t>(napr. Zmena adresy sídla držiteľa, zmena kontaktnej osoby a pod.).</t>
  </si>
  <si>
    <t>03 c)</t>
  </si>
  <si>
    <t>Zrušenie chovu</t>
  </si>
  <si>
    <t>Zaškrtnite, ak požadujete zrušiť chov. Ďalej v bode 05 označte druh/druhy HZ,</t>
  </si>
  <si>
    <t>ktoré v chove požadujete zrušiť. Zrušenie chovu potvrdzuje príslušná RVPS.</t>
  </si>
  <si>
    <t>04</t>
  </si>
  <si>
    <t>Chov</t>
  </si>
  <si>
    <t>Uveďte údaje registrovaného chovu podľa predtlače. V časti chov sa uvádzajú</t>
  </si>
  <si>
    <t xml:space="preserve">súradnice GIS X a Y, ktoré zapíše príslušná RVPS. </t>
  </si>
  <si>
    <t>05</t>
  </si>
  <si>
    <t>Druh HZ</t>
  </si>
  <si>
    <t>Zaškrtnite zodpovedajúci druh/druhy HZ v chove. Pri doplnení ďalšieho druhu</t>
  </si>
  <si>
    <t>HZ v registrovanom chove sa vyžaduje potvrdenie RVPS.</t>
  </si>
  <si>
    <t>Pri rušení chovu(bod 03 c) označte druh/druhy HZ, ktoré požadujete zrušiť.</t>
  </si>
  <si>
    <t>06</t>
  </si>
  <si>
    <t>Držiteľ</t>
  </si>
  <si>
    <t>Uveďte údaje držiteľa podľa predtlače. Držiteľom sa rozumie fyzická osoba,</t>
  </si>
  <si>
    <t>fyzická osoba - podnikateľ alebo právnická osoba zodpovedná za všetky</t>
  </si>
  <si>
    <t>hospodárske zvieratá v chove, ktorý v danom čase prevádzkuje. Ak je</t>
  </si>
  <si>
    <t>držiteľom fyzická osoba-podnikateľ alebo právnická osoba, je potrebné uviesť</t>
  </si>
  <si>
    <t>jej pridelené IČO. Ak je držiteľom fyzická osoba, je potrebné uviesť je rodné</t>
  </si>
  <si>
    <t>číslo. Fyzická osoba uvedie ako adresu údaj o trvalom pobyte, fyzická osoba-</t>
  </si>
  <si>
    <t>podnikateľ údaj o mieste podnikania a právnická osoba údaj o sídle.</t>
  </si>
  <si>
    <t>07</t>
  </si>
  <si>
    <t>Štatutávny orgán</t>
  </si>
  <si>
    <t>Ak je držiteľ chovu právnická osoba (s.r.o., a.s. a pod.), uveďte údaje</t>
  </si>
  <si>
    <t>vybraého štatutárneho orgánu podľa predtlače.</t>
  </si>
  <si>
    <t>08</t>
  </si>
  <si>
    <t>Kontaktná osoba</t>
  </si>
  <si>
    <t>Uveďte údaje kontaktnej osoby podľa predtlače.</t>
  </si>
  <si>
    <t>09</t>
  </si>
  <si>
    <t>Doručovacia pošta</t>
  </si>
  <si>
    <t>Uveďte adresu na doručovanie poštových zásielok, ak táto adresa nie je totožná</t>
  </si>
  <si>
    <t>s adresou chovu.</t>
  </si>
  <si>
    <t>10</t>
  </si>
  <si>
    <t>Podpis a odtlačok pečiatky</t>
  </si>
  <si>
    <t>držiteľa</t>
  </si>
  <si>
    <t>Potvrďte uvedené údaje svojim podpisom prípadne aj odtlačkom pečiatky, ak je</t>
  </si>
  <si>
    <t>k dispozícii.</t>
  </si>
  <si>
    <t>Príloha č.1 k usmerneniu č.3874/2018-22 z 19.12.2018</t>
  </si>
  <si>
    <t>Žiadosť o registráciu chovu hospodárskych zvierat</t>
  </si>
  <si>
    <t>1. Žiadateľ</t>
  </si>
  <si>
    <t>Fyzická osoba*</t>
  </si>
  <si>
    <t>Priezvisko</t>
  </si>
  <si>
    <t>Adresa trvalého pobytu</t>
  </si>
  <si>
    <t>(ulica, číslo, obec, PSČ)</t>
  </si>
  <si>
    <t>Fyzická osoba - podnikateľ/ právnická osoba*</t>
  </si>
  <si>
    <t>Obchodné</t>
  </si>
  <si>
    <t>meno</t>
  </si>
  <si>
    <t>Miesto podnikania/sídlo*</t>
  </si>
  <si>
    <t>číslo</t>
  </si>
  <si>
    <t xml:space="preserve">Identifikačné </t>
  </si>
  <si>
    <t>2. Názov a adresa chovu</t>
  </si>
  <si>
    <r>
      <t xml:space="preserve">(ulica, číslo, obec, PSČ, </t>
    </r>
    <r>
      <rPr>
        <b/>
        <i/>
        <sz val="8"/>
        <color theme="1"/>
        <rFont val="Calibri"/>
        <family val="2"/>
        <scheme val="minor"/>
      </rPr>
      <t>číslo parcely, katastrálne územie</t>
    </r>
    <r>
      <rPr>
        <i/>
        <sz val="8"/>
        <color theme="1"/>
        <rFont val="Calibri"/>
        <family val="2"/>
        <scheme val="minor"/>
      </rPr>
      <t>)</t>
    </r>
  </si>
  <si>
    <t>3. Druh vykonávanej činnosti - chov hospodárskych zvierat</t>
  </si>
  <si>
    <r>
      <rPr>
        <sz val="10"/>
        <color theme="1"/>
        <rFont val="Calibri"/>
        <family val="2"/>
        <scheme val="minor"/>
      </rPr>
      <t xml:space="preserve">v súlade s </t>
    </r>
    <r>
      <rPr>
        <sz val="10"/>
        <color theme="1"/>
        <rFont val="Calibri"/>
        <family val="2"/>
      </rPr>
      <t>§ 40a zákona č.39/2007 Z.z. o veterinárnej starostlivosti v znení neskorších predpisov</t>
    </r>
  </si>
  <si>
    <t xml:space="preserve">(uviesť druhy chovaných hospodárskych </t>
  </si>
  <si>
    <t>zvierat)</t>
  </si>
  <si>
    <t>4. Rozsah vykonávanej činnosti</t>
  </si>
  <si>
    <t>(uviesť maximálny počet chovaných zvierat podľa druhu a kategórie)</t>
  </si>
  <si>
    <t>5. Osoba zodpovedná za chov hospodárskych zvierat</t>
  </si>
  <si>
    <t>6. Prílohy:</t>
  </si>
  <si>
    <t>hospodárskych zvierat</t>
  </si>
  <si>
    <t>* nehodiace sa škrtnite</t>
  </si>
  <si>
    <r>
      <t xml:space="preserve">- doklad preukazujúci oprávnenie </t>
    </r>
    <r>
      <rPr>
        <b/>
        <sz val="11"/>
        <color theme="1"/>
        <rFont val="Times New Roman"/>
        <family val="1"/>
      </rPr>
      <t>užívať pozemok a stavbu</t>
    </r>
    <r>
      <rPr>
        <sz val="11"/>
        <color theme="1"/>
        <rFont val="Times New Roman"/>
        <family val="1"/>
      </rPr>
      <t>, na ktorom má byť zriadený chov</t>
    </r>
  </si>
  <si>
    <t>včely</t>
  </si>
  <si>
    <t>Včelnica</t>
  </si>
  <si>
    <t>SZV</t>
  </si>
  <si>
    <t>Trenčín</t>
  </si>
  <si>
    <t>Trenčiansky</t>
  </si>
  <si>
    <t>F</t>
  </si>
  <si>
    <t>Názov KÚ</t>
  </si>
  <si>
    <t>Adamovské Kochanovce</t>
  </si>
  <si>
    <t>Bobot</t>
  </si>
  <si>
    <t>Bobotská Lehota</t>
  </si>
  <si>
    <t>Chocholná-Velčice</t>
  </si>
  <si>
    <t>Dolná Poruba</t>
  </si>
  <si>
    <t>Dolná Súča</t>
  </si>
  <si>
    <t>Drietoma</t>
  </si>
  <si>
    <t>Dubodiel</t>
  </si>
  <si>
    <t>Horná Súča</t>
  </si>
  <si>
    <t>Horné Srnie</t>
  </si>
  <si>
    <t>Horňany</t>
  </si>
  <si>
    <t>Hrabovka</t>
  </si>
  <si>
    <t>Ivanovce</t>
  </si>
  <si>
    <t>Kostolná-Záriečie</t>
  </si>
  <si>
    <t>Krivosúd-Bodovka</t>
  </si>
  <si>
    <t>Zemianske Lieskové</t>
  </si>
  <si>
    <t>Melčice-Lieskové</t>
  </si>
  <si>
    <t>Melčice</t>
  </si>
  <si>
    <t>Mníchova Lehota</t>
  </si>
  <si>
    <t>Peťovka</t>
  </si>
  <si>
    <t>Motešice</t>
  </si>
  <si>
    <t>Horné Motešice</t>
  </si>
  <si>
    <t>Dolné Motešice</t>
  </si>
  <si>
    <t>Kľúčové</t>
  </si>
  <si>
    <t>Nemšová</t>
  </si>
  <si>
    <t>Ľuborča</t>
  </si>
  <si>
    <t>Trenčianska Závada</t>
  </si>
  <si>
    <t>Bošianska Neporadza</t>
  </si>
  <si>
    <t>Neporadza</t>
  </si>
  <si>
    <t>Rožňová Neporadza</t>
  </si>
  <si>
    <t>Omšenie</t>
  </si>
  <si>
    <t>Opatovce</t>
  </si>
  <si>
    <t>Petrova Lehota</t>
  </si>
  <si>
    <t>Selec</t>
  </si>
  <si>
    <t>Skala</t>
  </si>
  <si>
    <t>Skalka nad Váhom</t>
  </si>
  <si>
    <t>Újazd</t>
  </si>
  <si>
    <t>Skalská Nová Ves</t>
  </si>
  <si>
    <t>Soblahov</t>
  </si>
  <si>
    <t>Svinná</t>
  </si>
  <si>
    <t>Trenčianska Teplá</t>
  </si>
  <si>
    <t>Dobrá</t>
  </si>
  <si>
    <t>Hámre</t>
  </si>
  <si>
    <t>Trenčianska Turná</t>
  </si>
  <si>
    <t>Trenčianske Jastrabie</t>
  </si>
  <si>
    <t>Trenčianske Mitice</t>
  </si>
  <si>
    <t>Sedličná</t>
  </si>
  <si>
    <t>Trenčianske Stankovce</t>
  </si>
  <si>
    <t>Rozvadze</t>
  </si>
  <si>
    <t>Veľké Stankovce</t>
  </si>
  <si>
    <t>Malé Stankovce</t>
  </si>
  <si>
    <t>Trenčianske Teplice</t>
  </si>
  <si>
    <t>Trenčianske Biskupice</t>
  </si>
  <si>
    <t>Istebník</t>
  </si>
  <si>
    <t>Hanzlíková</t>
  </si>
  <si>
    <t>Zlatovce</t>
  </si>
  <si>
    <t>Kubrá</t>
  </si>
  <si>
    <t>Opatová</t>
  </si>
  <si>
    <t>Kubrica</t>
  </si>
  <si>
    <t>Záblatie</t>
  </si>
  <si>
    <t>Orechové</t>
  </si>
  <si>
    <t>Veľká Hradná</t>
  </si>
  <si>
    <t>Veľké Bierovce</t>
  </si>
  <si>
    <t>Zamarovce</t>
  </si>
  <si>
    <t>Štvrtok</t>
  </si>
  <si>
    <t>KO meno</t>
  </si>
  <si>
    <t>KO Kód farmy</t>
  </si>
  <si>
    <t>KO číslo</t>
  </si>
  <si>
    <t>Fabian Jaroslav</t>
  </si>
  <si>
    <t>Pollák Dušan</t>
  </si>
  <si>
    <t>Chyba Ivan ml.</t>
  </si>
  <si>
    <t>Chmelina Marek</t>
  </si>
  <si>
    <t>Berka Martin</t>
  </si>
  <si>
    <t>Hýsek Martin</t>
  </si>
  <si>
    <t>Kramár Miroslav</t>
  </si>
  <si>
    <t>Chlebana Dušan</t>
  </si>
  <si>
    <t>Struhár Peter</t>
  </si>
  <si>
    <t>Králik Milan</t>
  </si>
  <si>
    <t>Orság Vladimír</t>
  </si>
  <si>
    <t>Štefánek Ivan</t>
  </si>
  <si>
    <t>Sivák Ján, Mgr.</t>
  </si>
  <si>
    <t>Jančo Ivan</t>
  </si>
  <si>
    <t>Šuška Vladimír, Ing.</t>
  </si>
  <si>
    <t>Báž Rudolf</t>
  </si>
  <si>
    <t>Takáč Jozef, Ing.</t>
  </si>
  <si>
    <t>Karcol Jaroslav</t>
  </si>
  <si>
    <t>Strápek Imrich</t>
  </si>
  <si>
    <t>Gurin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</si>
</sst>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General\)"/>
  </numFmts>
  <fonts count="41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Segoe UI"/>
      <family val="2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0070C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1"/>
      <color rgb="FF0070C0"/>
      <name val="Times New Roman"/>
      <family val="1"/>
    </font>
    <font>
      <sz val="11"/>
      <color theme="1"/>
      <name val="Arial"/>
      <family val="2"/>
    </font>
    <font>
      <b/>
      <i/>
      <sz val="10"/>
      <color rgb="FF0070C0"/>
      <name val="Times New Roman"/>
      <family val="1"/>
    </font>
    <font>
      <b/>
      <i/>
      <sz val="9"/>
      <color rgb="FF0070C0"/>
      <name val="Times New Roman"/>
      <family val="1"/>
    </font>
    <font>
      <i/>
      <sz val="10"/>
      <color rgb="FF0070C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0"/>
      <name val="Times New Roman"/>
      <family val="1"/>
    </font>
    <font>
      <b/>
      <i/>
      <sz val="10"/>
      <color rgb="FF0070C0"/>
      <name val="Calibri"/>
      <family val="2"/>
      <scheme val="minor"/>
    </font>
    <font>
      <b/>
      <i/>
      <sz val="7"/>
      <color rgb="FF0070C0"/>
      <name val="Times New Roman"/>
      <family val="1"/>
    </font>
    <font>
      <b/>
      <i/>
      <sz val="8"/>
      <color rgb="FF0070C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40" fillId="0" borderId="0"/>
  </cellStyleXfs>
  <cellXfs count="368">
    <xf numFmtId="0" fontId="0" fillId="0" borderId="0" xfId="0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/>
    <xf numFmtId="0" fontId="3" fillId="0" borderId="8" xfId="0" applyFont="1" applyBorder="1"/>
    <xf numFmtId="0" fontId="3" fillId="0" borderId="7" xfId="0" applyFont="1" applyBorder="1"/>
    <xf numFmtId="0" fontId="3" fillId="0" borderId="10" xfId="0" applyFont="1" applyBorder="1"/>
    <xf numFmtId="0" fontId="4" fillId="0" borderId="0" xfId="0" applyFont="1"/>
    <xf numFmtId="0" fontId="4" fillId="0" borderId="3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7" fillId="0" borderId="0" xfId="0" applyFont="1" applyAlignment="1">
      <alignment horizontal="right" vertical="center" indent="2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inden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/>
    </xf>
    <xf numFmtId="0" fontId="3" fillId="0" borderId="20" xfId="0" applyFont="1" applyBorder="1" applyAlignment="1"/>
    <xf numFmtId="0" fontId="17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0" borderId="20" xfId="0" applyFont="1" applyBorder="1" applyAlignment="1">
      <alignment horizontal="right"/>
    </xf>
    <xf numFmtId="49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22" fillId="0" borderId="0" xfId="0" applyFont="1" applyAlignment="1"/>
    <xf numFmtId="0" fontId="0" fillId="0" borderId="20" xfId="0" applyBorder="1" applyAlignment="1"/>
    <xf numFmtId="0" fontId="24" fillId="0" borderId="0" xfId="0" applyFont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Border="1"/>
    <xf numFmtId="0" fontId="9" fillId="0" borderId="13" xfId="0" applyFont="1" applyBorder="1" applyAlignment="1">
      <alignment horizontal="left" vertical="top"/>
    </xf>
    <xf numFmtId="0" fontId="27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31" fillId="2" borderId="0" xfId="0" applyFont="1" applyFill="1" applyAlignment="1">
      <alignment horizontal="left" vertical="center" wrapText="1"/>
    </xf>
    <xf numFmtId="0" fontId="27" fillId="0" borderId="0" xfId="0" applyFont="1" applyBorder="1" applyAlignment="1">
      <alignment horizontal="right"/>
    </xf>
    <xf numFmtId="0" fontId="32" fillId="0" borderId="20" xfId="0" applyFont="1" applyFill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distributed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left" vertical="distributed"/>
    </xf>
    <xf numFmtId="0" fontId="32" fillId="0" borderId="20" xfId="0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right"/>
    </xf>
    <xf numFmtId="14" fontId="32" fillId="0" borderId="14" xfId="0" applyNumberFormat="1" applyFont="1" applyFill="1" applyBorder="1" applyAlignment="1">
      <alignment horizontal="right"/>
    </xf>
    <xf numFmtId="49" fontId="32" fillId="0" borderId="14" xfId="0" applyNumberFormat="1" applyFont="1" applyFill="1" applyBorder="1" applyAlignment="1">
      <alignment horizontal="right"/>
    </xf>
    <xf numFmtId="0" fontId="29" fillId="0" borderId="14" xfId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2" fillId="0" borderId="0" xfId="0" applyFont="1" applyFill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2" fillId="0" borderId="13" xfId="0" applyFont="1" applyFill="1" applyBorder="1" applyAlignment="1">
      <alignment horizontal="right" vertical="center" wrapText="1"/>
    </xf>
    <xf numFmtId="0" fontId="32" fillId="0" borderId="20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14" fontId="32" fillId="0" borderId="13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0" fontId="32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0" fillId="0" borderId="2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33" fillId="0" borderId="2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top"/>
    </xf>
    <xf numFmtId="0" fontId="30" fillId="0" borderId="2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right" vertical="top" indent="2"/>
    </xf>
    <xf numFmtId="0" fontId="0" fillId="0" borderId="0" xfId="0" applyAlignment="1">
      <alignment horizontal="right" vertical="top" indent="2"/>
    </xf>
    <xf numFmtId="0" fontId="0" fillId="0" borderId="6" xfId="0" applyBorder="1" applyAlignment="1">
      <alignment horizontal="right" vertical="top" indent="2"/>
    </xf>
    <xf numFmtId="0" fontId="0" fillId="0" borderId="3" xfId="0" applyBorder="1" applyAlignment="1">
      <alignment horizontal="right" vertical="top" indent="2"/>
    </xf>
    <xf numFmtId="0" fontId="0" fillId="0" borderId="7" xfId="0" applyBorder="1" applyAlignment="1">
      <alignment horizontal="right" vertical="top" indent="2"/>
    </xf>
    <xf numFmtId="0" fontId="0" fillId="0" borderId="4" xfId="0" applyBorder="1" applyAlignment="1">
      <alignment horizontal="right" vertical="top" indent="2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0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5" fillId="0" borderId="8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0" fillId="0" borderId="7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/>
    </xf>
    <xf numFmtId="49" fontId="30" fillId="0" borderId="4" xfId="0" applyNumberFormat="1" applyFont="1" applyFill="1" applyBorder="1" applyAlignment="1">
      <alignment horizontal="center"/>
    </xf>
    <xf numFmtId="0" fontId="29" fillId="0" borderId="10" xfId="1" applyFill="1" applyBorder="1" applyAlignment="1">
      <alignment horizontal="center"/>
    </xf>
    <xf numFmtId="0" fontId="36" fillId="0" borderId="10" xfId="1" applyFont="1" applyFill="1" applyBorder="1" applyAlignment="1">
      <alignment horizontal="center"/>
    </xf>
    <xf numFmtId="0" fontId="36" fillId="0" borderId="11" xfId="1" applyFont="1" applyFill="1" applyBorder="1" applyAlignment="1">
      <alignment horizontal="center"/>
    </xf>
    <xf numFmtId="0" fontId="12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64" fontId="32" fillId="0" borderId="19" xfId="0" applyNumberFormat="1" applyFont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/>
    </xf>
    <xf numFmtId="0" fontId="32" fillId="0" borderId="2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164" fontId="32" fillId="0" borderId="23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2" xfId="0" quotePrefix="1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indent="2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32" fillId="0" borderId="2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top"/>
    </xf>
    <xf numFmtId="0" fontId="37" fillId="0" borderId="20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32" fillId="0" borderId="14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49" fontId="32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0" fontId="32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right" vertical="center" indent="1"/>
    </xf>
    <xf numFmtId="0" fontId="1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top" indent="1"/>
    </xf>
    <xf numFmtId="0" fontId="13" fillId="0" borderId="13" xfId="0" applyFont="1" applyBorder="1" applyAlignment="1">
      <alignment horizontal="left" vertical="top" indent="1"/>
    </xf>
    <xf numFmtId="0" fontId="13" fillId="0" borderId="16" xfId="0" applyFont="1" applyBorder="1" applyAlignment="1">
      <alignment horizontal="left" vertical="top" indent="1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32" fillId="0" borderId="19" xfId="0" applyNumberFormat="1" applyFont="1" applyBorder="1" applyAlignment="1">
      <alignment horizontal="center" vertical="top"/>
    </xf>
    <xf numFmtId="164" fontId="32" fillId="0" borderId="20" xfId="0" applyNumberFormat="1" applyFont="1" applyBorder="1" applyAlignment="1">
      <alignment horizontal="center" vertical="top"/>
    </xf>
    <xf numFmtId="164" fontId="32" fillId="0" borderId="21" xfId="0" applyNumberFormat="1" applyFont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 xr:uid="{F5CEB016-46A7-4276-B7E2-172E4A2B67A4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66675</xdr:rowOff>
        </xdr:from>
        <xdr:to>
          <xdr:col>17</xdr:col>
          <xdr:colOff>171450</xdr:colOff>
          <xdr:row>5</xdr:row>
          <xdr:rowOff>95250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Chov HZ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142875</xdr:rowOff>
        </xdr:from>
        <xdr:to>
          <xdr:col>17</xdr:col>
          <xdr:colOff>171450</xdr:colOff>
          <xdr:row>6</xdr:row>
          <xdr:rowOff>180975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Pasienok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57150</xdr:rowOff>
        </xdr:from>
        <xdr:to>
          <xdr:col>19</xdr:col>
          <xdr:colOff>104775</xdr:colOff>
          <xdr:row>5</xdr:row>
          <xdr:rowOff>95250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Bitúnok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133350</xdr:rowOff>
        </xdr:from>
        <xdr:to>
          <xdr:col>19</xdr:col>
          <xdr:colOff>104775</xdr:colOff>
          <xdr:row>6</xdr:row>
          <xdr:rowOff>180975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Tržnica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57150</xdr:rowOff>
        </xdr:from>
        <xdr:to>
          <xdr:col>30</xdr:col>
          <xdr:colOff>57150</xdr:colOff>
          <xdr:row>5</xdr:row>
          <xdr:rowOff>104775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Spacovateľský závod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</xdr:row>
          <xdr:rowOff>133350</xdr:rowOff>
        </xdr:from>
        <xdr:to>
          <xdr:col>26</xdr:col>
          <xdr:colOff>95250</xdr:colOff>
          <xdr:row>6</xdr:row>
          <xdr:rowOff>180975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Sprostredkovateľ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</xdr:row>
          <xdr:rowOff>57150</xdr:rowOff>
        </xdr:from>
        <xdr:to>
          <xdr:col>38</xdr:col>
          <xdr:colOff>66675</xdr:colOff>
          <xdr:row>5</xdr:row>
          <xdr:rowOff>104775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Výstavné priestory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</xdr:row>
          <xdr:rowOff>133350</xdr:rowOff>
        </xdr:from>
        <xdr:to>
          <xdr:col>34</xdr:col>
          <xdr:colOff>28575</xdr:colOff>
          <xdr:row>6</xdr:row>
          <xdr:rowOff>180975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Liaheň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4</xdr:row>
          <xdr:rowOff>57150</xdr:rowOff>
        </xdr:from>
        <xdr:to>
          <xdr:col>44</xdr:col>
          <xdr:colOff>95250</xdr:colOff>
          <xdr:row>5</xdr:row>
          <xdr:rowOff>95250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Zberné stredisko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5</xdr:row>
          <xdr:rowOff>133350</xdr:rowOff>
        </xdr:from>
        <xdr:to>
          <xdr:col>25</xdr:col>
          <xdr:colOff>161925</xdr:colOff>
          <xdr:row>6</xdr:row>
          <xdr:rowOff>180975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Iné: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10</xdr:row>
          <xdr:rowOff>76200</xdr:rowOff>
        </xdr:from>
        <xdr:to>
          <xdr:col>9</xdr:col>
          <xdr:colOff>104775</xdr:colOff>
          <xdr:row>11</xdr:row>
          <xdr:rowOff>95250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142875</xdr:rowOff>
        </xdr:from>
        <xdr:to>
          <xdr:col>9</xdr:col>
          <xdr:colOff>104775</xdr:colOff>
          <xdr:row>13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Štatutárneho orgánu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66675</xdr:rowOff>
        </xdr:from>
        <xdr:to>
          <xdr:col>17</xdr:col>
          <xdr:colOff>0</xdr:colOff>
          <xdr:row>11</xdr:row>
          <xdr:rowOff>104775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Držiteľa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11</xdr:row>
          <xdr:rowOff>142875</xdr:rowOff>
        </xdr:from>
        <xdr:to>
          <xdr:col>17</xdr:col>
          <xdr:colOff>0</xdr:colOff>
          <xdr:row>13</xdr:row>
          <xdr:rowOff>9525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Kontaktnej osoby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10</xdr:row>
          <xdr:rowOff>76200</xdr:rowOff>
        </xdr:from>
        <xdr:to>
          <xdr:col>24</xdr:col>
          <xdr:colOff>114300</xdr:colOff>
          <xdr:row>11</xdr:row>
          <xdr:rowOff>95250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Chovu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11</xdr:row>
          <xdr:rowOff>142875</xdr:rowOff>
        </xdr:from>
        <xdr:to>
          <xdr:col>24</xdr:col>
          <xdr:colOff>114300</xdr:colOff>
          <xdr:row>13</xdr:row>
          <xdr:rowOff>9525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Štatutárneho orgánu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</xdr:row>
          <xdr:rowOff>66675</xdr:rowOff>
        </xdr:from>
        <xdr:to>
          <xdr:col>27</xdr:col>
          <xdr:colOff>95250</xdr:colOff>
          <xdr:row>11</xdr:row>
          <xdr:rowOff>104775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Držiteľa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</xdr:row>
          <xdr:rowOff>133350</xdr:rowOff>
        </xdr:from>
        <xdr:to>
          <xdr:col>30</xdr:col>
          <xdr:colOff>19050</xdr:colOff>
          <xdr:row>13</xdr:row>
          <xdr:rowOff>9525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Kontaktnej osoby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10</xdr:row>
          <xdr:rowOff>66675</xdr:rowOff>
        </xdr:from>
        <xdr:to>
          <xdr:col>35</xdr:col>
          <xdr:colOff>114300</xdr:colOff>
          <xdr:row>11</xdr:row>
          <xdr:rowOff>104775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38100</xdr:rowOff>
        </xdr:from>
        <xdr:to>
          <xdr:col>16</xdr:col>
          <xdr:colOff>114300</xdr:colOff>
          <xdr:row>19</xdr:row>
          <xdr:rowOff>57150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28575</xdr:rowOff>
        </xdr:from>
        <xdr:to>
          <xdr:col>16</xdr:col>
          <xdr:colOff>95250</xdr:colOff>
          <xdr:row>19</xdr:row>
          <xdr:rowOff>257175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18</xdr:row>
          <xdr:rowOff>47625</xdr:rowOff>
        </xdr:from>
        <xdr:to>
          <xdr:col>20</xdr:col>
          <xdr:colOff>57150</xdr:colOff>
          <xdr:row>19</xdr:row>
          <xdr:rowOff>66675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ošípané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19</xdr:row>
          <xdr:rowOff>38100</xdr:rowOff>
        </xdr:from>
        <xdr:to>
          <xdr:col>17</xdr:col>
          <xdr:colOff>133350</xdr:colOff>
          <xdr:row>19</xdr:row>
          <xdr:rowOff>266700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včely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47625</xdr:rowOff>
        </xdr:from>
        <xdr:to>
          <xdr:col>23</xdr:col>
          <xdr:colOff>171450</xdr:colOff>
          <xdr:row>19</xdr:row>
          <xdr:rowOff>66675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ovce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38100</xdr:rowOff>
        </xdr:from>
        <xdr:to>
          <xdr:col>23</xdr:col>
          <xdr:colOff>152400</xdr:colOff>
          <xdr:row>19</xdr:row>
          <xdr:rowOff>266700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králiky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18</xdr:row>
          <xdr:rowOff>47625</xdr:rowOff>
        </xdr:from>
        <xdr:to>
          <xdr:col>27</xdr:col>
          <xdr:colOff>114300</xdr:colOff>
          <xdr:row>19</xdr:row>
          <xdr:rowOff>66675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19</xdr:row>
          <xdr:rowOff>38100</xdr:rowOff>
        </xdr:from>
        <xdr:to>
          <xdr:col>27</xdr:col>
          <xdr:colOff>95250</xdr:colOff>
          <xdr:row>19</xdr:row>
          <xdr:rowOff>266700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kožušinové zvieratá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18</xdr:row>
          <xdr:rowOff>47625</xdr:rowOff>
        </xdr:from>
        <xdr:to>
          <xdr:col>31</xdr:col>
          <xdr:colOff>57150</xdr:colOff>
          <xdr:row>19</xdr:row>
          <xdr:rowOff>66675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</xdr:row>
          <xdr:rowOff>38100</xdr:rowOff>
        </xdr:from>
        <xdr:to>
          <xdr:col>34</xdr:col>
          <xdr:colOff>171450</xdr:colOff>
          <xdr:row>19</xdr:row>
          <xdr:rowOff>57150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hydina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133350</xdr:colOff>
          <xdr:row>18</xdr:row>
          <xdr:rowOff>38100</xdr:rowOff>
        </xdr:from>
        <xdr:to>
          <xdr:col>39</xdr:col>
          <xdr:colOff>0</xdr:colOff>
          <xdr:row>19</xdr:row>
          <xdr:rowOff>57150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bežce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1492</xdr:colOff>
      <xdr:row>7</xdr:row>
      <xdr:rowOff>84011</xdr:rowOff>
    </xdr:from>
    <xdr:to>
      <xdr:col>28</xdr:col>
      <xdr:colOff>172530</xdr:colOff>
      <xdr:row>8</xdr:row>
      <xdr:rowOff>132878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3782184" y="1454146"/>
          <a:ext cx="1453250" cy="261347"/>
          <a:chOff x="3574333" y="1550498"/>
          <a:chExt cx="1428989" cy="257352"/>
        </a:xfrm>
      </xdr:grpSpPr>
      <xdr:sp macro="" textlink="$B$1">
        <xdr:nvSpPr>
          <xdr:cNvPr id="33" name="TextBox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3586359" y="1561193"/>
            <a:ext cx="228929" cy="23913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7CB4F3-7D7A-4469-9649-8D8CAF90B708}" type="TxLink">
              <a:rPr lang="en-US" sz="11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en-US" sz="1100"/>
          </a:p>
        </xdr:txBody>
      </xdr:sp>
      <xdr:sp macro="" textlink="$B$1">
        <xdr:nvSpPr>
          <xdr:cNvPr id="34" name="TextBox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3817071" y="1561193"/>
            <a:ext cx="228930" cy="23913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7CB4F3-7D7A-4469-9649-8D8CAF90B708}" type="TxLink">
              <a:rPr lang="en-US" sz="11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en-US" sz="1100"/>
          </a:p>
        </xdr:txBody>
      </xdr:sp>
      <xdr:sp macro="" textlink="$B$1">
        <xdr:nvSpPr>
          <xdr:cNvPr id="35" name="TextBox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4047785" y="1561193"/>
            <a:ext cx="225392" cy="23913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7CB4F3-7D7A-4469-9649-8D8CAF90B708}" type="TxLink">
              <a:rPr lang="en-US" sz="11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en-US" sz="1100"/>
          </a:p>
        </xdr:txBody>
      </xdr:sp>
      <xdr:sp macro="" textlink="$B$1">
        <xdr:nvSpPr>
          <xdr:cNvPr id="36" name="TextBox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4301033" y="1561193"/>
            <a:ext cx="228930" cy="23913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7CB4F3-7D7A-4469-9649-8D8CAF90B708}" type="TxLink">
              <a:rPr lang="en-US" sz="11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en-US" sz="1100"/>
          </a:p>
        </xdr:txBody>
      </xdr:sp>
      <xdr:sp macro="" textlink="$B$1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4537732" y="1561193"/>
            <a:ext cx="228930" cy="23913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7CB4F3-7D7A-4469-9649-8D8CAF90B708}" type="TxLink">
              <a:rPr lang="en-US" sz="11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en-US" sz="1100"/>
          </a:p>
        </xdr:txBody>
      </xdr:sp>
      <xdr:sp macro="" textlink="$B$1">
        <xdr:nvSpPr>
          <xdr:cNvPr id="38" name="TextBox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4768442" y="1561193"/>
            <a:ext cx="228022" cy="23913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3C7CB4F3-7D7A-4469-9649-8D8CAF90B708}" type="TxLink">
              <a:rPr lang="en-US" sz="11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pPr/>
              <a:t> </a:t>
            </a:fld>
            <a:endParaRPr lang="en-US" sz="1100"/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3574333" y="1550498"/>
            <a:ext cx="721028" cy="25734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4282294" y="1550501"/>
            <a:ext cx="721028" cy="25734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19050</xdr:rowOff>
        </xdr:from>
        <xdr:to>
          <xdr:col>8</xdr:col>
          <xdr:colOff>47625</xdr:colOff>
          <xdr:row>3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</xdr:row>
          <xdr:rowOff>19050</xdr:rowOff>
        </xdr:from>
        <xdr:to>
          <xdr:col>32</xdr:col>
          <xdr:colOff>47625</xdr:colOff>
          <xdr:row>3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19050</xdr:rowOff>
        </xdr:from>
        <xdr:to>
          <xdr:col>9</xdr:col>
          <xdr:colOff>47625</xdr:colOff>
          <xdr:row>5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9525</xdr:rowOff>
        </xdr:from>
        <xdr:to>
          <xdr:col>12</xdr:col>
          <xdr:colOff>123825</xdr:colOff>
          <xdr:row>21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20</xdr:row>
          <xdr:rowOff>9525</xdr:rowOff>
        </xdr:from>
        <xdr:to>
          <xdr:col>24</xdr:col>
          <xdr:colOff>142875</xdr:colOff>
          <xdr:row>21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20</xdr:row>
          <xdr:rowOff>9525</xdr:rowOff>
        </xdr:from>
        <xdr:to>
          <xdr:col>36</xdr:col>
          <xdr:colOff>123825</xdr:colOff>
          <xdr:row>21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27</xdr:row>
          <xdr:rowOff>28575</xdr:rowOff>
        </xdr:from>
        <xdr:to>
          <xdr:col>26</xdr:col>
          <xdr:colOff>19050</xdr:colOff>
          <xdr:row>27</xdr:row>
          <xdr:rowOff>247650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28575</xdr:rowOff>
        </xdr:from>
        <xdr:to>
          <xdr:col>28</xdr:col>
          <xdr:colOff>19050</xdr:colOff>
          <xdr:row>27</xdr:row>
          <xdr:rowOff>247650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28</xdr:row>
          <xdr:rowOff>28575</xdr:rowOff>
        </xdr:from>
        <xdr:to>
          <xdr:col>26</xdr:col>
          <xdr:colOff>19050</xdr:colOff>
          <xdr:row>28</xdr:row>
          <xdr:rowOff>247650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28</xdr:row>
          <xdr:rowOff>28575</xdr:rowOff>
        </xdr:from>
        <xdr:to>
          <xdr:col>28</xdr:col>
          <xdr:colOff>19050</xdr:colOff>
          <xdr:row>28</xdr:row>
          <xdr:rowOff>247650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29</xdr:row>
          <xdr:rowOff>28575</xdr:rowOff>
        </xdr:from>
        <xdr:to>
          <xdr:col>26</xdr:col>
          <xdr:colOff>19050</xdr:colOff>
          <xdr:row>29</xdr:row>
          <xdr:rowOff>247650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29</xdr:row>
          <xdr:rowOff>28575</xdr:rowOff>
        </xdr:from>
        <xdr:to>
          <xdr:col>28</xdr:col>
          <xdr:colOff>19050</xdr:colOff>
          <xdr:row>29</xdr:row>
          <xdr:rowOff>247650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30</xdr:row>
          <xdr:rowOff>28575</xdr:rowOff>
        </xdr:from>
        <xdr:to>
          <xdr:col>26</xdr:col>
          <xdr:colOff>19050</xdr:colOff>
          <xdr:row>30</xdr:row>
          <xdr:rowOff>247650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30</xdr:row>
          <xdr:rowOff>28575</xdr:rowOff>
        </xdr:from>
        <xdr:to>
          <xdr:col>28</xdr:col>
          <xdr:colOff>19050</xdr:colOff>
          <xdr:row>30</xdr:row>
          <xdr:rowOff>247650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31</xdr:row>
          <xdr:rowOff>28575</xdr:rowOff>
        </xdr:from>
        <xdr:to>
          <xdr:col>26</xdr:col>
          <xdr:colOff>19050</xdr:colOff>
          <xdr:row>31</xdr:row>
          <xdr:rowOff>247650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31</xdr:row>
          <xdr:rowOff>28575</xdr:rowOff>
        </xdr:from>
        <xdr:to>
          <xdr:col>28</xdr:col>
          <xdr:colOff>19050</xdr:colOff>
          <xdr:row>31</xdr:row>
          <xdr:rowOff>247650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otrik.denis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" Type="http://schemas.openxmlformats.org/officeDocument/2006/relationships/hyperlink" Target="mailto:sotrik.denis@gmail.com" TargetMode="Externa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1" Type="http://schemas.openxmlformats.org/officeDocument/2006/relationships/hyperlink" Target="mailto:sotrik.denis@gmail.com" TargetMode="Externa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C253B-DFD4-41B1-B7D9-593C17F0D043}">
  <dimension ref="A1:AK94"/>
  <sheetViews>
    <sheetView showZeros="0" tabSelected="1" view="pageBreakPreview" topLeftCell="A7" zoomScale="130" zoomScaleNormal="100" zoomScaleSheetLayoutView="130" workbookViewId="0">
      <selection activeCell="AQ25" sqref="AQ25"/>
    </sheetView>
  </sheetViews>
  <sheetFormatPr defaultColWidth="2.7109375" defaultRowHeight="15" x14ac:dyDescent="0.25"/>
  <cols>
    <col min="1" max="1" width="1.7109375" style="20" customWidth="1"/>
    <col min="2" max="36" width="2.7109375" style="20"/>
    <col min="37" max="37" width="1.7109375" style="20" customWidth="1"/>
    <col min="38" max="16384" width="2.7109375" style="20"/>
  </cols>
  <sheetData>
    <row r="1" spans="1:37" ht="7.5" customHeight="1" x14ac:dyDescent="0.25">
      <c r="C1" s="21"/>
      <c r="D1" s="21"/>
      <c r="F1" s="21"/>
      <c r="G1" s="21"/>
      <c r="I1" s="21"/>
      <c r="J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7" ht="17.100000000000001" customHeigh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7" ht="17.100000000000001" customHeight="1" x14ac:dyDescent="0.4">
      <c r="A3" s="22"/>
      <c r="B3" s="33" t="s">
        <v>136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2"/>
      <c r="AA3" s="27"/>
      <c r="AB3" s="27"/>
      <c r="AC3" s="27"/>
      <c r="AD3" s="27"/>
      <c r="AE3" s="27"/>
      <c r="AF3" s="27"/>
      <c r="AG3" s="27"/>
      <c r="AH3" s="27"/>
      <c r="AI3" s="27"/>
      <c r="AJ3" s="34" t="s">
        <v>137</v>
      </c>
    </row>
    <row r="4" spans="1:37" ht="17.100000000000001" customHeight="1" x14ac:dyDescent="0.25">
      <c r="B4" s="88" t="s">
        <v>138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97" t="s">
        <v>139</v>
      </c>
      <c r="AD4" s="98"/>
      <c r="AE4" s="98"/>
      <c r="AF4" s="98"/>
      <c r="AG4" s="98"/>
      <c r="AH4" s="98"/>
      <c r="AI4" s="98"/>
      <c r="AJ4" s="99"/>
    </row>
    <row r="5" spans="1:37" ht="17.100000000000001" customHeight="1" x14ac:dyDescent="0.25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3"/>
      <c r="AC5" s="100"/>
      <c r="AD5" s="101"/>
      <c r="AE5" s="101"/>
      <c r="AF5" s="101"/>
      <c r="AG5" s="101"/>
      <c r="AH5" s="101"/>
      <c r="AI5" s="101"/>
      <c r="AJ5" s="102"/>
    </row>
    <row r="6" spans="1:37" ht="17.100000000000001" customHeight="1" x14ac:dyDescent="0.25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  <c r="AC6" s="100"/>
      <c r="AD6" s="101"/>
      <c r="AE6" s="101"/>
      <c r="AF6" s="101"/>
      <c r="AG6" s="101"/>
      <c r="AH6" s="101"/>
      <c r="AI6" s="101"/>
      <c r="AJ6" s="102"/>
    </row>
    <row r="7" spans="1:37" ht="17.100000000000001" customHeight="1" x14ac:dyDescent="0.25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  <c r="AC7" s="103"/>
      <c r="AD7" s="104"/>
      <c r="AE7" s="104"/>
      <c r="AF7" s="104"/>
      <c r="AG7" s="104"/>
      <c r="AH7" s="104"/>
      <c r="AI7" s="104"/>
      <c r="AJ7" s="105"/>
    </row>
    <row r="8" spans="1:37" ht="17.100000000000001" customHeight="1" x14ac:dyDescent="0.25">
      <c r="B8" s="106" t="s">
        <v>140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8"/>
    </row>
    <row r="9" spans="1:37" ht="17.100000000000001" customHeight="1" x14ac:dyDescent="0.25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1"/>
    </row>
    <row r="10" spans="1:37" ht="17.100000000000001" customHeight="1" x14ac:dyDescent="0.25">
      <c r="B10" s="112" t="s">
        <v>141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4"/>
      <c r="Q10" s="112" t="s">
        <v>142</v>
      </c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  <c r="AF10" s="112" t="s">
        <v>143</v>
      </c>
      <c r="AG10" s="113"/>
      <c r="AH10" s="113"/>
      <c r="AI10" s="113"/>
      <c r="AJ10" s="114"/>
    </row>
    <row r="11" spans="1:37" ht="17.100000000000001" customHeight="1" x14ac:dyDescent="0.25"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7"/>
      <c r="AF11" s="115"/>
      <c r="AG11" s="116"/>
      <c r="AH11" s="116"/>
      <c r="AI11" s="116"/>
      <c r="AJ11" s="117"/>
    </row>
    <row r="12" spans="1:37" ht="17.100000000000001" customHeight="1" x14ac:dyDescent="0.25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7"/>
      <c r="Q12" s="115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7"/>
      <c r="AF12" s="121" t="s">
        <v>144</v>
      </c>
      <c r="AG12" s="122"/>
      <c r="AH12" s="122"/>
      <c r="AI12" s="122"/>
      <c r="AJ12" s="123"/>
    </row>
    <row r="13" spans="1:37" ht="17.100000000000001" customHeight="1" x14ac:dyDescent="0.25"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118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20"/>
      <c r="AF13" s="124"/>
      <c r="AG13" s="125"/>
      <c r="AH13" s="125"/>
      <c r="AI13" s="125"/>
      <c r="AJ13" s="126"/>
    </row>
    <row r="14" spans="1:37" ht="17.100000000000001" customHeight="1" x14ac:dyDescent="0.25">
      <c r="B14" s="36" t="s">
        <v>145</v>
      </c>
      <c r="K14" s="35" t="s">
        <v>146</v>
      </c>
      <c r="L14" s="70" t="s">
        <v>264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59"/>
    </row>
    <row r="15" spans="1:37" ht="17.100000000000001" customHeight="1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35" t="s">
        <v>147</v>
      </c>
      <c r="L15" s="70" t="s">
        <v>267</v>
      </c>
      <c r="M15" s="70"/>
      <c r="N15" s="70"/>
      <c r="O15" s="70"/>
      <c r="P15" s="70"/>
      <c r="Q15" s="70"/>
      <c r="R15" s="70"/>
      <c r="S15" s="70"/>
      <c r="T15" s="70"/>
      <c r="U15" s="70"/>
      <c r="V15" s="60"/>
      <c r="W15" s="60"/>
      <c r="X15" s="60"/>
      <c r="Y15" s="60"/>
      <c r="Z15" s="61" t="s">
        <v>20</v>
      </c>
      <c r="AA15" s="70" t="s">
        <v>266</v>
      </c>
      <c r="AB15" s="70"/>
      <c r="AC15" s="70"/>
      <c r="AD15" s="70"/>
      <c r="AE15" s="70"/>
      <c r="AF15" s="70"/>
      <c r="AG15" s="70"/>
      <c r="AH15" s="70"/>
      <c r="AI15" s="70"/>
      <c r="AJ15" s="70"/>
    </row>
    <row r="16" spans="1:37" ht="17.100000000000001" customHeight="1" x14ac:dyDescent="0.25">
      <c r="B16" s="22"/>
      <c r="C16" s="22"/>
      <c r="D16" s="22"/>
      <c r="E16" s="28"/>
      <c r="F16" s="28"/>
      <c r="G16" s="28"/>
      <c r="H16" s="28"/>
      <c r="I16" s="28"/>
      <c r="J16" s="28"/>
      <c r="K16" s="35" t="s">
        <v>16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60"/>
      <c r="W16" s="60"/>
      <c r="X16" s="60"/>
      <c r="Y16" s="60"/>
      <c r="Z16" s="61" t="s">
        <v>19</v>
      </c>
      <c r="AA16" s="70"/>
      <c r="AB16" s="70"/>
      <c r="AC16" s="70"/>
      <c r="AD16" s="70"/>
      <c r="AE16" s="70"/>
      <c r="AF16" s="70"/>
      <c r="AG16" s="70"/>
      <c r="AH16" s="70"/>
      <c r="AI16" s="70"/>
      <c r="AJ16" s="70"/>
    </row>
    <row r="17" spans="2:36" ht="17.100000000000001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35" t="s">
        <v>148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6" t="s">
        <v>150</v>
      </c>
      <c r="W17" s="87"/>
      <c r="X17" s="87"/>
      <c r="Y17" s="87"/>
      <c r="Z17" s="87"/>
      <c r="AA17" s="60"/>
      <c r="AB17" s="61" t="s">
        <v>151</v>
      </c>
      <c r="AC17" s="70"/>
      <c r="AD17" s="70"/>
      <c r="AE17" s="70"/>
      <c r="AF17" s="70"/>
      <c r="AG17" s="70"/>
      <c r="AH17" s="70"/>
      <c r="AI17" s="70"/>
      <c r="AJ17" s="70"/>
    </row>
    <row r="18" spans="2:36" ht="17.100000000000001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35" t="s">
        <v>149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7"/>
      <c r="W18" s="87"/>
      <c r="X18" s="87"/>
      <c r="Y18" s="87"/>
      <c r="Z18" s="87"/>
      <c r="AA18" s="62"/>
      <c r="AB18" s="61" t="s">
        <v>152</v>
      </c>
      <c r="AC18" s="70"/>
      <c r="AD18" s="70"/>
      <c r="AE18" s="70"/>
      <c r="AF18" s="70"/>
      <c r="AG18" s="70"/>
      <c r="AH18" s="70"/>
      <c r="AI18" s="70"/>
      <c r="AJ18" s="70"/>
    </row>
    <row r="19" spans="2:36" ht="17.100000000000001" customHeight="1" x14ac:dyDescent="0.25">
      <c r="B19" s="36" t="s">
        <v>153</v>
      </c>
      <c r="K19" s="35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</row>
    <row r="20" spans="2:36" ht="24" customHeight="1" x14ac:dyDescent="0.25">
      <c r="B20" s="27"/>
      <c r="C20" s="27"/>
      <c r="D20" s="27"/>
      <c r="E20" s="27"/>
      <c r="F20" s="27"/>
      <c r="G20" s="74" t="s">
        <v>155</v>
      </c>
      <c r="H20" s="74"/>
      <c r="I20" s="74"/>
      <c r="J20" s="74"/>
      <c r="K20" s="74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</row>
    <row r="21" spans="2:36" ht="17.100000000000001" customHeight="1" x14ac:dyDescent="0.25">
      <c r="B21" s="36" t="s">
        <v>154</v>
      </c>
      <c r="F21" s="27"/>
      <c r="G21" s="74"/>
      <c r="H21" s="74"/>
      <c r="I21" s="74"/>
      <c r="J21" s="74"/>
      <c r="K21" s="74"/>
      <c r="L21" s="68" t="str">
        <f>+O26&amp;AA28&amp;" "&amp;L28&amp;" "&amp;S26</f>
        <v xml:space="preserve">  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</row>
    <row r="22" spans="2:36" ht="17.100000000000001" customHeight="1" x14ac:dyDescent="0.25">
      <c r="B22" s="27"/>
      <c r="C22" s="27"/>
      <c r="D22" s="27"/>
      <c r="E22" s="27"/>
      <c r="F22" s="27"/>
      <c r="G22" s="27"/>
      <c r="H22" s="28"/>
      <c r="I22" s="28"/>
      <c r="J22" s="28"/>
      <c r="K22" s="35" t="s">
        <v>156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28"/>
      <c r="W22" s="28"/>
      <c r="X22" s="28"/>
      <c r="Y22" s="28"/>
      <c r="Z22" s="35" t="s">
        <v>19</v>
      </c>
      <c r="AA22" s="70">
        <f>+AA29</f>
        <v>0</v>
      </c>
      <c r="AB22" s="70"/>
      <c r="AC22" s="70"/>
      <c r="AD22" s="70"/>
      <c r="AE22" s="70"/>
      <c r="AF22" s="70"/>
      <c r="AG22" s="70"/>
      <c r="AH22" s="70"/>
      <c r="AI22" s="70"/>
      <c r="AJ22" s="70"/>
    </row>
    <row r="23" spans="2:36" ht="17.100000000000001" customHeight="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35" t="s">
        <v>16</v>
      </c>
      <c r="L23" s="70">
        <f>+L29</f>
        <v>0</v>
      </c>
      <c r="M23" s="70"/>
      <c r="N23" s="70"/>
      <c r="O23" s="70"/>
      <c r="P23" s="70"/>
      <c r="Q23" s="70"/>
      <c r="R23" s="70"/>
      <c r="S23" s="70"/>
      <c r="T23" s="70"/>
      <c r="U23" s="70"/>
      <c r="V23" s="29"/>
      <c r="W23" s="29"/>
      <c r="X23" s="30"/>
      <c r="Y23" s="31"/>
      <c r="Z23" s="35" t="s">
        <v>157</v>
      </c>
      <c r="AA23" s="72">
        <f>+AA30</f>
        <v>0</v>
      </c>
      <c r="AB23" s="85"/>
      <c r="AC23" s="85"/>
      <c r="AD23" s="85"/>
      <c r="AE23" s="85"/>
      <c r="AF23" s="85"/>
      <c r="AG23" s="85"/>
      <c r="AH23" s="85"/>
      <c r="AI23" s="85"/>
      <c r="AJ23" s="85"/>
    </row>
    <row r="24" spans="2:36" ht="17.100000000000001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35" t="s">
        <v>148</v>
      </c>
      <c r="L24" s="70">
        <f>+L30</f>
        <v>0</v>
      </c>
      <c r="M24" s="70"/>
      <c r="N24" s="70"/>
      <c r="O24" s="70"/>
      <c r="P24" s="70"/>
      <c r="Q24" s="70"/>
      <c r="R24" s="70"/>
      <c r="S24" s="70"/>
      <c r="T24" s="70"/>
      <c r="U24" s="70"/>
      <c r="V24" s="29"/>
      <c r="W24" s="29"/>
      <c r="X24" s="31"/>
      <c r="Y24" s="31"/>
      <c r="Z24" s="35" t="s">
        <v>158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2:36" ht="17.100000000000001" customHeight="1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35" t="s">
        <v>149</v>
      </c>
      <c r="L25" s="70">
        <f>+L31</f>
        <v>0</v>
      </c>
      <c r="M25" s="70"/>
      <c r="N25" s="70"/>
      <c r="O25" s="70"/>
      <c r="P25" s="70"/>
      <c r="Q25" s="70"/>
      <c r="R25" s="70"/>
      <c r="S25" s="70"/>
      <c r="T25" s="70"/>
      <c r="U25" s="70"/>
      <c r="V25" s="29"/>
      <c r="W25" s="29"/>
      <c r="X25" s="31"/>
      <c r="Y25" s="31"/>
      <c r="Z25" s="35" t="s">
        <v>159</v>
      </c>
      <c r="AA25" s="70">
        <f>+L32</f>
        <v>0</v>
      </c>
      <c r="AB25" s="70"/>
      <c r="AC25" s="70"/>
      <c r="AD25" s="70"/>
      <c r="AE25" s="70"/>
      <c r="AF25" s="70"/>
      <c r="AG25" s="70"/>
      <c r="AH25" s="70"/>
      <c r="AI25" s="70"/>
      <c r="AJ25" s="70"/>
    </row>
    <row r="26" spans="2:36" ht="17.100000000000001" customHeight="1" x14ac:dyDescent="0.25">
      <c r="B26" s="27"/>
      <c r="C26" s="27"/>
      <c r="D26" s="27"/>
      <c r="E26" s="27"/>
      <c r="F26" s="27"/>
      <c r="K26" s="35"/>
      <c r="L26" s="76" t="s">
        <v>161</v>
      </c>
      <c r="M26" s="76"/>
      <c r="N26" s="76"/>
      <c r="O26" s="78"/>
      <c r="P26" s="78"/>
      <c r="Q26" s="78"/>
      <c r="R26" s="80" t="s">
        <v>162</v>
      </c>
      <c r="S26" s="78"/>
      <c r="T26" s="78"/>
      <c r="U26" s="78"/>
      <c r="V26" s="82" t="s">
        <v>131</v>
      </c>
      <c r="W26" s="82"/>
      <c r="X26" s="82"/>
      <c r="Y26" s="82"/>
      <c r="Z26" s="82"/>
      <c r="AA26" s="83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2:36" ht="17.100000000000001" customHeight="1" x14ac:dyDescent="0.25">
      <c r="B27" s="36" t="s">
        <v>160</v>
      </c>
      <c r="F27" s="27"/>
      <c r="K27" s="35"/>
      <c r="L27" s="77"/>
      <c r="M27" s="77"/>
      <c r="N27" s="77"/>
      <c r="O27" s="79"/>
      <c r="P27" s="79"/>
      <c r="Q27" s="79"/>
      <c r="R27" s="81"/>
      <c r="S27" s="79"/>
      <c r="T27" s="79"/>
      <c r="U27" s="79"/>
      <c r="V27" s="82"/>
      <c r="W27" s="82"/>
      <c r="X27" s="82"/>
      <c r="Y27" s="82"/>
      <c r="Z27" s="82"/>
      <c r="AA27" s="68"/>
      <c r="AB27" s="68"/>
      <c r="AC27" s="68"/>
      <c r="AD27" s="68"/>
      <c r="AE27" s="68"/>
      <c r="AF27" s="68"/>
      <c r="AG27" s="68"/>
      <c r="AH27" s="68"/>
      <c r="AI27" s="68"/>
      <c r="AJ27" s="68"/>
    </row>
    <row r="28" spans="2:36" ht="17.100000000000001" customHeight="1" x14ac:dyDescent="0.25">
      <c r="K28" s="35" t="s">
        <v>163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27"/>
      <c r="W28" s="27"/>
      <c r="X28" s="27"/>
      <c r="Y28" s="27"/>
      <c r="Z28" s="35" t="s">
        <v>164</v>
      </c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2:36" ht="17.100000000000001" customHeight="1" x14ac:dyDescent="0.25">
      <c r="B29" s="28"/>
      <c r="C29" s="28"/>
      <c r="D29" s="28"/>
      <c r="E29" s="28"/>
      <c r="F29" s="27"/>
      <c r="G29" s="27"/>
      <c r="H29" s="27"/>
      <c r="I29" s="27"/>
      <c r="J29" s="27"/>
      <c r="K29" s="35" t="s">
        <v>16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27"/>
      <c r="W29" s="27"/>
      <c r="X29" s="27"/>
      <c r="Y29" s="27"/>
      <c r="Z29" s="35" t="s">
        <v>19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2:36" ht="17.100000000000001" customHeight="1" x14ac:dyDescent="0.25">
      <c r="K30" s="35" t="s">
        <v>148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27"/>
      <c r="W30" s="27"/>
      <c r="X30" s="27"/>
      <c r="Y30" s="27"/>
      <c r="Z30" s="35" t="s">
        <v>157</v>
      </c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2:36" ht="17.100000000000001" customHeight="1" x14ac:dyDescent="0.25">
      <c r="K31" s="35" t="s">
        <v>149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27"/>
      <c r="W31" s="27"/>
      <c r="X31" s="27"/>
      <c r="Y31" s="27"/>
      <c r="Z31" s="35" t="s">
        <v>165</v>
      </c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2:36" ht="17.100000000000001" customHeight="1" x14ac:dyDescent="0.25">
      <c r="B32" s="28"/>
      <c r="C32" s="28"/>
      <c r="D32" s="28"/>
      <c r="E32" s="28"/>
      <c r="F32" s="27"/>
      <c r="G32" s="27"/>
      <c r="H32" s="27"/>
      <c r="I32" s="27"/>
      <c r="J32" s="27"/>
      <c r="K32" s="35" t="s">
        <v>18</v>
      </c>
      <c r="L32" s="73"/>
      <c r="M32" s="70"/>
      <c r="N32" s="70"/>
      <c r="O32" s="70"/>
      <c r="P32" s="70"/>
      <c r="Q32" s="70"/>
      <c r="R32" s="70"/>
      <c r="S32" s="70"/>
      <c r="T32" s="70"/>
      <c r="U32" s="70"/>
      <c r="V32" s="27"/>
      <c r="W32" s="27"/>
      <c r="X32" s="27"/>
      <c r="Y32" s="27"/>
      <c r="Z32" s="35" t="s">
        <v>158</v>
      </c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2:36" ht="17.100000000000001" customHeight="1" x14ac:dyDescent="0.25">
      <c r="B33" s="27"/>
      <c r="C33" s="27"/>
      <c r="D33" s="27"/>
      <c r="E33" s="27"/>
      <c r="F33" s="27"/>
      <c r="G33" s="74" t="s">
        <v>155</v>
      </c>
      <c r="H33" s="74"/>
      <c r="I33" s="74"/>
      <c r="J33" s="74"/>
      <c r="K33" s="74"/>
      <c r="L33" s="75" t="str">
        <f>+L21</f>
        <v xml:space="preserve">  </v>
      </c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2:36" ht="17.100000000000001" customHeight="1" x14ac:dyDescent="0.25">
      <c r="B34" s="36" t="s">
        <v>166</v>
      </c>
      <c r="F34" s="27"/>
      <c r="G34" s="74"/>
      <c r="H34" s="74"/>
      <c r="I34" s="74"/>
      <c r="J34" s="74"/>
      <c r="K34" s="7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2:36" ht="17.100000000000001" customHeight="1" x14ac:dyDescent="0.25">
      <c r="C35" s="36" t="s">
        <v>167</v>
      </c>
      <c r="H35" s="28"/>
      <c r="I35" s="28"/>
      <c r="J35" s="28"/>
      <c r="K35" s="35" t="s">
        <v>168</v>
      </c>
      <c r="L35" s="71">
        <f>+AA26</f>
        <v>0</v>
      </c>
      <c r="M35" s="70"/>
      <c r="N35" s="70"/>
      <c r="O35" s="70"/>
      <c r="P35" s="70"/>
      <c r="Q35" s="70"/>
      <c r="R35" s="70"/>
      <c r="S35" s="70"/>
      <c r="T35" s="70"/>
      <c r="U35" s="70"/>
      <c r="V35" s="28"/>
      <c r="W35" s="28"/>
      <c r="X35" s="28"/>
      <c r="Y35" s="28"/>
      <c r="Z35" s="35" t="s">
        <v>19</v>
      </c>
      <c r="AA35" s="70">
        <f>+AA29</f>
        <v>0</v>
      </c>
      <c r="AB35" s="70"/>
      <c r="AC35" s="70"/>
      <c r="AD35" s="70"/>
      <c r="AE35" s="70"/>
      <c r="AF35" s="70"/>
      <c r="AG35" s="70"/>
      <c r="AH35" s="70"/>
      <c r="AI35" s="70"/>
      <c r="AJ35" s="70"/>
    </row>
    <row r="36" spans="2:36" ht="17.100000000000001" customHeight="1" x14ac:dyDescent="0.25">
      <c r="B36" s="26"/>
      <c r="C36" s="26"/>
      <c r="D36" s="26"/>
      <c r="E36" s="26"/>
      <c r="F36" s="26"/>
      <c r="G36" s="26"/>
      <c r="H36" s="29"/>
      <c r="I36" s="29"/>
      <c r="J36" s="29"/>
      <c r="K36" s="35" t="s">
        <v>16</v>
      </c>
      <c r="L36" s="70">
        <f>+L29</f>
        <v>0</v>
      </c>
      <c r="M36" s="70"/>
      <c r="N36" s="70"/>
      <c r="O36" s="70"/>
      <c r="P36" s="70"/>
      <c r="Q36" s="70"/>
      <c r="R36" s="70"/>
      <c r="S36" s="70"/>
      <c r="T36" s="70"/>
      <c r="U36" s="70"/>
      <c r="V36" s="29"/>
      <c r="W36" s="29"/>
      <c r="X36" s="30"/>
      <c r="Y36" s="31"/>
      <c r="Z36" s="35" t="s">
        <v>157</v>
      </c>
      <c r="AA36" s="72">
        <f>+AA30</f>
        <v>0</v>
      </c>
      <c r="AB36" s="70"/>
      <c r="AC36" s="70"/>
      <c r="AD36" s="70"/>
      <c r="AE36" s="70"/>
      <c r="AF36" s="70"/>
      <c r="AG36" s="70"/>
      <c r="AH36" s="70"/>
      <c r="AI36" s="70"/>
      <c r="AJ36" s="70"/>
    </row>
    <row r="37" spans="2:36" ht="17.100000000000001" customHeight="1" x14ac:dyDescent="0.25">
      <c r="B37" s="24"/>
      <c r="H37" s="29"/>
      <c r="I37" s="29"/>
      <c r="J37" s="29"/>
      <c r="K37" s="35" t="s">
        <v>148</v>
      </c>
      <c r="L37" s="70">
        <f>+L30</f>
        <v>0</v>
      </c>
      <c r="M37" s="70"/>
      <c r="N37" s="70"/>
      <c r="O37" s="70"/>
      <c r="P37" s="70"/>
      <c r="Q37" s="70"/>
      <c r="R37" s="70"/>
      <c r="S37" s="70"/>
      <c r="T37" s="70"/>
      <c r="U37" s="70"/>
      <c r="V37" s="29"/>
      <c r="W37" s="29"/>
      <c r="X37" s="31"/>
      <c r="Y37" s="31"/>
      <c r="Z37" s="35" t="s">
        <v>165</v>
      </c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2:36" ht="17.100000000000001" customHeight="1" x14ac:dyDescent="0.25">
      <c r="B38" s="25"/>
      <c r="H38" s="29"/>
      <c r="I38" s="29"/>
      <c r="J38" s="29"/>
      <c r="K38" s="35" t="s">
        <v>149</v>
      </c>
      <c r="L38" s="70">
        <f>+L31</f>
        <v>0</v>
      </c>
      <c r="M38" s="70"/>
      <c r="N38" s="70"/>
      <c r="O38" s="70"/>
      <c r="P38" s="70"/>
      <c r="Q38" s="70"/>
      <c r="R38" s="70"/>
      <c r="S38" s="70"/>
      <c r="T38" s="70"/>
      <c r="U38" s="70"/>
      <c r="V38" s="29"/>
      <c r="W38" s="29"/>
      <c r="X38" s="31"/>
      <c r="Y38" s="31"/>
      <c r="Z38" s="35" t="s">
        <v>159</v>
      </c>
      <c r="AA38" s="70">
        <f>+L32</f>
        <v>0</v>
      </c>
      <c r="AB38" s="70"/>
      <c r="AC38" s="70"/>
      <c r="AD38" s="70"/>
      <c r="AE38" s="70"/>
      <c r="AF38" s="70"/>
      <c r="AG38" s="70"/>
      <c r="AH38" s="70"/>
      <c r="AI38" s="70"/>
      <c r="AJ38" s="70"/>
    </row>
    <row r="39" spans="2:36" ht="17.100000000000001" customHeight="1" x14ac:dyDescent="0.25">
      <c r="B39" s="36" t="s">
        <v>169</v>
      </c>
      <c r="J39" s="27"/>
      <c r="K39" s="35" t="s">
        <v>16</v>
      </c>
      <c r="L39" s="70">
        <f>+L36</f>
        <v>0</v>
      </c>
      <c r="M39" s="70"/>
      <c r="N39" s="70"/>
      <c r="O39" s="70"/>
      <c r="P39" s="70"/>
      <c r="Q39" s="70"/>
      <c r="R39" s="70"/>
      <c r="S39" s="70"/>
      <c r="T39" s="70"/>
      <c r="U39" s="70"/>
      <c r="V39" s="56"/>
      <c r="W39" s="56"/>
      <c r="X39" s="56"/>
      <c r="Y39" s="32"/>
      <c r="Z39" s="38" t="s">
        <v>19</v>
      </c>
      <c r="AA39" s="70">
        <f>+AA29</f>
        <v>0</v>
      </c>
      <c r="AB39" s="70"/>
      <c r="AC39" s="70"/>
      <c r="AD39" s="70"/>
      <c r="AE39" s="70"/>
      <c r="AF39" s="70"/>
      <c r="AG39" s="70"/>
      <c r="AH39" s="70"/>
      <c r="AI39" s="70"/>
      <c r="AJ39" s="70"/>
    </row>
    <row r="40" spans="2:36" ht="17.100000000000001" customHeight="1" x14ac:dyDescent="0.25">
      <c r="C40" s="36" t="s">
        <v>170</v>
      </c>
      <c r="D40" s="23"/>
      <c r="E40" s="23"/>
      <c r="F40" s="23"/>
      <c r="G40" s="23"/>
      <c r="H40" s="23"/>
      <c r="I40" s="23"/>
      <c r="K40" s="35" t="s">
        <v>148</v>
      </c>
      <c r="L40" s="70">
        <f>+L30</f>
        <v>0</v>
      </c>
      <c r="M40" s="70"/>
      <c r="N40" s="70"/>
      <c r="O40" s="70"/>
      <c r="P40" s="70"/>
      <c r="Q40" s="70"/>
      <c r="R40" s="70"/>
      <c r="S40" s="70"/>
      <c r="T40" s="70"/>
      <c r="U40" s="70"/>
      <c r="V40" s="27"/>
      <c r="W40" s="27"/>
      <c r="X40" s="27"/>
      <c r="Y40" s="27"/>
      <c r="Z40" s="35" t="s">
        <v>149</v>
      </c>
      <c r="AA40" s="70">
        <f>+L31</f>
        <v>0</v>
      </c>
      <c r="AB40" s="70"/>
      <c r="AC40" s="70"/>
      <c r="AD40" s="70"/>
      <c r="AE40" s="70"/>
      <c r="AF40" s="70"/>
      <c r="AG40" s="70"/>
      <c r="AH40" s="70"/>
      <c r="AI40" s="70"/>
      <c r="AJ40" s="70"/>
    </row>
    <row r="41" spans="2:36" ht="21.75" customHeight="1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35"/>
      <c r="L41" s="37" t="s">
        <v>171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2:36" ht="17.100000000000001" customHeight="1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35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35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2:36" ht="9" customHeight="1" x14ac:dyDescent="0.25"/>
    <row r="45" spans="2:36" x14ac:dyDescent="0.25">
      <c r="B45" s="69" t="s">
        <v>172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</row>
    <row r="46" spans="2:36" ht="24" customHeight="1" x14ac:dyDescent="0.2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</row>
    <row r="47" spans="2:36" ht="15" customHeight="1" x14ac:dyDescent="0.25">
      <c r="C47" s="39" t="s">
        <v>173</v>
      </c>
      <c r="E47" s="65" t="s">
        <v>174</v>
      </c>
      <c r="F47" s="65"/>
      <c r="G47" s="65"/>
      <c r="H47" s="65"/>
      <c r="I47" s="65"/>
      <c r="J47" s="65"/>
      <c r="K47" s="65"/>
      <c r="L47" s="65"/>
      <c r="N47" s="66" t="s">
        <v>175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40"/>
    </row>
    <row r="48" spans="2:36" ht="15" customHeight="1" x14ac:dyDescent="0.25">
      <c r="N48" s="66" t="s">
        <v>177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40"/>
    </row>
    <row r="49" spans="3:36" ht="15" customHeight="1" x14ac:dyDescent="0.25">
      <c r="N49" s="67" t="s">
        <v>176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40"/>
    </row>
    <row r="50" spans="3:36" ht="4.5" customHeight="1" x14ac:dyDescent="0.25"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40"/>
    </row>
    <row r="51" spans="3:36" ht="15" customHeight="1" x14ac:dyDescent="0.25">
      <c r="C51" s="39" t="s">
        <v>178</v>
      </c>
      <c r="E51" s="65" t="s">
        <v>179</v>
      </c>
      <c r="F51" s="65"/>
      <c r="G51" s="65"/>
      <c r="H51" s="65"/>
      <c r="I51" s="65"/>
      <c r="J51" s="65"/>
      <c r="K51" s="65"/>
      <c r="L51" s="65"/>
      <c r="N51" s="66" t="s">
        <v>180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40"/>
    </row>
    <row r="52" spans="3:36" ht="15" customHeight="1" x14ac:dyDescent="0.25">
      <c r="N52" s="66" t="s">
        <v>181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40"/>
    </row>
    <row r="53" spans="3:36" ht="15" customHeight="1" x14ac:dyDescent="0.25">
      <c r="N53" s="66" t="s">
        <v>182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40"/>
    </row>
    <row r="54" spans="3:36" ht="15" customHeight="1" x14ac:dyDescent="0.25">
      <c r="N54" s="66" t="s">
        <v>183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40"/>
    </row>
    <row r="55" spans="3:36" ht="15" customHeight="1" x14ac:dyDescent="0.25">
      <c r="N55" s="67" t="s">
        <v>184</v>
      </c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40"/>
    </row>
    <row r="56" spans="3:36" ht="4.5" customHeight="1" x14ac:dyDescent="0.25"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40"/>
    </row>
    <row r="57" spans="3:36" ht="15" customHeight="1" x14ac:dyDescent="0.25">
      <c r="C57" s="39" t="s">
        <v>185</v>
      </c>
      <c r="E57" s="65" t="s">
        <v>186</v>
      </c>
      <c r="F57" s="65"/>
      <c r="G57" s="65"/>
      <c r="H57" s="65"/>
      <c r="I57" s="65"/>
      <c r="J57" s="65"/>
      <c r="K57" s="65"/>
      <c r="L57" s="65"/>
      <c r="N57" s="66" t="s">
        <v>188</v>
      </c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40"/>
    </row>
    <row r="58" spans="3:36" ht="15" customHeight="1" x14ac:dyDescent="0.25">
      <c r="E58" s="65" t="s">
        <v>187</v>
      </c>
      <c r="F58" s="65"/>
      <c r="G58" s="65"/>
      <c r="H58" s="65"/>
      <c r="I58" s="65"/>
      <c r="J58" s="65"/>
      <c r="K58" s="65"/>
      <c r="L58" s="65"/>
      <c r="N58" s="67" t="s">
        <v>189</v>
      </c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40"/>
    </row>
    <row r="59" spans="3:36" ht="4.5" customHeight="1" x14ac:dyDescent="0.25"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40"/>
    </row>
    <row r="60" spans="3:36" ht="15" customHeight="1" x14ac:dyDescent="0.25">
      <c r="C60" s="39" t="s">
        <v>190</v>
      </c>
      <c r="E60" s="65" t="s">
        <v>191</v>
      </c>
      <c r="F60" s="65"/>
      <c r="G60" s="65"/>
      <c r="H60" s="65"/>
      <c r="I60" s="65"/>
      <c r="J60" s="65"/>
      <c r="K60" s="65"/>
      <c r="L60" s="65"/>
      <c r="N60" s="66" t="s">
        <v>192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40"/>
    </row>
    <row r="61" spans="3:36" ht="15" customHeight="1" x14ac:dyDescent="0.25">
      <c r="N61" s="66" t="s">
        <v>193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40"/>
    </row>
    <row r="62" spans="3:36" ht="15" customHeight="1" x14ac:dyDescent="0.25">
      <c r="N62" s="67" t="s">
        <v>194</v>
      </c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40"/>
    </row>
    <row r="63" spans="3:36" ht="4.5" customHeight="1" x14ac:dyDescent="0.25"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40"/>
    </row>
    <row r="64" spans="3:36" ht="15" customHeight="1" x14ac:dyDescent="0.25">
      <c r="C64" s="39" t="s">
        <v>195</v>
      </c>
      <c r="E64" s="65" t="s">
        <v>196</v>
      </c>
      <c r="F64" s="65"/>
      <c r="G64" s="65"/>
      <c r="H64" s="65"/>
      <c r="I64" s="65"/>
      <c r="J64" s="65"/>
      <c r="K64" s="65"/>
      <c r="L64" s="65"/>
      <c r="N64" s="67" t="s">
        <v>197</v>
      </c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40"/>
    </row>
    <row r="65" spans="3:36" ht="15" customHeight="1" x14ac:dyDescent="0.25">
      <c r="N65" s="67" t="s">
        <v>198</v>
      </c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40"/>
    </row>
    <row r="66" spans="3:36" ht="4.5" customHeight="1" x14ac:dyDescent="0.25"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40"/>
    </row>
    <row r="67" spans="3:36" ht="15" customHeight="1" x14ac:dyDescent="0.25">
      <c r="C67" s="39" t="s">
        <v>199</v>
      </c>
      <c r="E67" s="65" t="s">
        <v>200</v>
      </c>
      <c r="F67" s="65"/>
      <c r="G67" s="65"/>
      <c r="H67" s="65"/>
      <c r="I67" s="65"/>
      <c r="J67" s="65"/>
      <c r="K67" s="65"/>
      <c r="L67" s="65"/>
      <c r="N67" s="67" t="s">
        <v>201</v>
      </c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40"/>
    </row>
    <row r="68" spans="3:36" ht="15" customHeight="1" x14ac:dyDescent="0.25">
      <c r="N68" s="67" t="s">
        <v>202</v>
      </c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40"/>
    </row>
    <row r="69" spans="3:36" ht="4.5" customHeight="1" x14ac:dyDescent="0.25"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40"/>
    </row>
    <row r="70" spans="3:36" ht="15" customHeight="1" x14ac:dyDescent="0.25">
      <c r="C70" s="39" t="s">
        <v>203</v>
      </c>
      <c r="E70" s="65" t="s">
        <v>204</v>
      </c>
      <c r="F70" s="65"/>
      <c r="G70" s="65"/>
      <c r="H70" s="65"/>
      <c r="I70" s="65"/>
      <c r="J70" s="65"/>
      <c r="K70" s="65"/>
      <c r="L70" s="65"/>
      <c r="N70" s="66" t="s">
        <v>205</v>
      </c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40"/>
    </row>
    <row r="71" spans="3:36" ht="15" customHeight="1" x14ac:dyDescent="0.25">
      <c r="N71" s="67" t="s">
        <v>206</v>
      </c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40"/>
    </row>
    <row r="72" spans="3:36" ht="4.5" customHeight="1" x14ac:dyDescent="0.25"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40"/>
    </row>
    <row r="73" spans="3:36" ht="15" customHeight="1" x14ac:dyDescent="0.25">
      <c r="C73" s="39" t="s">
        <v>207</v>
      </c>
      <c r="E73" s="65" t="s">
        <v>208</v>
      </c>
      <c r="F73" s="65"/>
      <c r="G73" s="65"/>
      <c r="H73" s="65"/>
      <c r="I73" s="65"/>
      <c r="J73" s="65"/>
      <c r="K73" s="65"/>
      <c r="L73" s="65"/>
      <c r="N73" s="66" t="s">
        <v>209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40"/>
    </row>
    <row r="74" spans="3:36" ht="15" customHeight="1" x14ac:dyDescent="0.25">
      <c r="N74" s="67" t="s">
        <v>210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40"/>
    </row>
    <row r="75" spans="3:36" ht="15" customHeight="1" x14ac:dyDescent="0.25">
      <c r="N75" s="67" t="s">
        <v>211</v>
      </c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40"/>
    </row>
    <row r="76" spans="3:36" ht="4.5" customHeight="1" x14ac:dyDescent="0.25"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40"/>
    </row>
    <row r="77" spans="3:36" ht="15" customHeight="1" x14ac:dyDescent="0.25">
      <c r="C77" s="39" t="s">
        <v>212</v>
      </c>
      <c r="E77" s="65" t="s">
        <v>213</v>
      </c>
      <c r="F77" s="65"/>
      <c r="G77" s="65"/>
      <c r="H77" s="65"/>
      <c r="I77" s="65"/>
      <c r="J77" s="65"/>
      <c r="K77" s="65"/>
      <c r="L77" s="65"/>
      <c r="N77" s="66" t="s">
        <v>214</v>
      </c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40"/>
    </row>
    <row r="78" spans="3:36" ht="15" customHeight="1" x14ac:dyDescent="0.25">
      <c r="N78" s="66" t="s">
        <v>215</v>
      </c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40"/>
    </row>
    <row r="79" spans="3:36" ht="15" customHeight="1" x14ac:dyDescent="0.25">
      <c r="N79" s="66" t="s">
        <v>216</v>
      </c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40"/>
    </row>
    <row r="80" spans="3:36" ht="15" customHeight="1" x14ac:dyDescent="0.25">
      <c r="N80" s="66" t="s">
        <v>217</v>
      </c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40"/>
    </row>
    <row r="81" spans="3:36" ht="15" customHeight="1" x14ac:dyDescent="0.25">
      <c r="N81" s="66" t="s">
        <v>218</v>
      </c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40"/>
    </row>
    <row r="82" spans="3:36" ht="15" customHeight="1" x14ac:dyDescent="0.25">
      <c r="N82" s="66" t="s">
        <v>219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40"/>
    </row>
    <row r="83" spans="3:36" ht="15" customHeight="1" x14ac:dyDescent="0.25">
      <c r="N83" s="67" t="s">
        <v>220</v>
      </c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40"/>
    </row>
    <row r="84" spans="3:36" ht="4.5" customHeight="1" x14ac:dyDescent="0.25"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40"/>
    </row>
    <row r="85" spans="3:36" ht="15" customHeight="1" x14ac:dyDescent="0.25">
      <c r="C85" s="39" t="s">
        <v>221</v>
      </c>
      <c r="E85" s="65" t="s">
        <v>222</v>
      </c>
      <c r="F85" s="65"/>
      <c r="G85" s="65"/>
      <c r="H85" s="65"/>
      <c r="I85" s="65"/>
      <c r="J85" s="65"/>
      <c r="K85" s="65"/>
      <c r="L85" s="65"/>
      <c r="N85" s="66" t="s">
        <v>223</v>
      </c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40"/>
    </row>
    <row r="86" spans="3:36" ht="15" customHeight="1" x14ac:dyDescent="0.25">
      <c r="N86" s="67" t="s">
        <v>224</v>
      </c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40"/>
    </row>
    <row r="87" spans="3:36" ht="4.5" customHeight="1" x14ac:dyDescent="0.25"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40"/>
    </row>
    <row r="88" spans="3:36" ht="15" customHeight="1" x14ac:dyDescent="0.25">
      <c r="C88" s="39" t="s">
        <v>225</v>
      </c>
      <c r="E88" s="65" t="s">
        <v>226</v>
      </c>
      <c r="F88" s="65"/>
      <c r="G88" s="65"/>
      <c r="H88" s="65"/>
      <c r="I88" s="65"/>
      <c r="J88" s="65"/>
      <c r="K88" s="65"/>
      <c r="L88" s="65"/>
      <c r="N88" s="67" t="s">
        <v>227</v>
      </c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40"/>
    </row>
    <row r="89" spans="3:36" ht="4.5" customHeight="1" x14ac:dyDescent="0.25"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40"/>
    </row>
    <row r="90" spans="3:36" ht="15" customHeight="1" x14ac:dyDescent="0.25">
      <c r="C90" s="39" t="s">
        <v>228</v>
      </c>
      <c r="E90" s="65" t="s">
        <v>229</v>
      </c>
      <c r="F90" s="65"/>
      <c r="G90" s="65"/>
      <c r="H90" s="65"/>
      <c r="I90" s="65"/>
      <c r="J90" s="65"/>
      <c r="K90" s="65"/>
      <c r="L90" s="65"/>
      <c r="N90" s="66" t="s">
        <v>230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40"/>
    </row>
    <row r="91" spans="3:36" ht="15" customHeight="1" x14ac:dyDescent="0.25">
      <c r="N91" s="67" t="s">
        <v>231</v>
      </c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40"/>
    </row>
    <row r="92" spans="3:36" ht="4.5" customHeight="1" x14ac:dyDescent="0.25"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40"/>
    </row>
    <row r="93" spans="3:36" ht="15" customHeight="1" x14ac:dyDescent="0.25">
      <c r="C93" s="39" t="s">
        <v>232</v>
      </c>
      <c r="E93" s="65" t="s">
        <v>233</v>
      </c>
      <c r="F93" s="65"/>
      <c r="G93" s="65"/>
      <c r="H93" s="65"/>
      <c r="I93" s="65"/>
      <c r="J93" s="65"/>
      <c r="K93" s="65"/>
      <c r="L93" s="65"/>
      <c r="N93" s="66" t="s">
        <v>235</v>
      </c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40"/>
    </row>
    <row r="94" spans="3:36" ht="15" customHeight="1" x14ac:dyDescent="0.25">
      <c r="E94" s="65" t="s">
        <v>234</v>
      </c>
      <c r="F94" s="65"/>
      <c r="G94" s="65"/>
      <c r="H94" s="65"/>
      <c r="I94" s="65"/>
      <c r="J94" s="65"/>
      <c r="K94" s="65"/>
      <c r="L94" s="65"/>
      <c r="N94" s="67" t="s">
        <v>236</v>
      </c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40"/>
    </row>
  </sheetData>
  <mergeCells count="111">
    <mergeCell ref="B4:AB7"/>
    <mergeCell ref="AC4:AJ7"/>
    <mergeCell ref="B8:AJ9"/>
    <mergeCell ref="B10:P13"/>
    <mergeCell ref="Q10:AE13"/>
    <mergeCell ref="AF10:AJ11"/>
    <mergeCell ref="AF12:AJ13"/>
    <mergeCell ref="L19:AJ20"/>
    <mergeCell ref="G20:K21"/>
    <mergeCell ref="L21:AJ21"/>
    <mergeCell ref="L22:U22"/>
    <mergeCell ref="AA22:AJ22"/>
    <mergeCell ref="L23:U23"/>
    <mergeCell ref="AA23:AJ23"/>
    <mergeCell ref="L14:AJ14"/>
    <mergeCell ref="L15:U15"/>
    <mergeCell ref="AA15:AJ15"/>
    <mergeCell ref="L16:U16"/>
    <mergeCell ref="AA16:AJ16"/>
    <mergeCell ref="L17:U17"/>
    <mergeCell ref="V17:Z18"/>
    <mergeCell ref="AC17:AJ17"/>
    <mergeCell ref="L18:U18"/>
    <mergeCell ref="AC18:AJ18"/>
    <mergeCell ref="G33:K34"/>
    <mergeCell ref="L33:AJ34"/>
    <mergeCell ref="L28:U28"/>
    <mergeCell ref="AA28:AJ28"/>
    <mergeCell ref="L29:U29"/>
    <mergeCell ref="AA29:AJ29"/>
    <mergeCell ref="L30:U30"/>
    <mergeCell ref="AA30:AJ30"/>
    <mergeCell ref="L24:U24"/>
    <mergeCell ref="AA24:AJ24"/>
    <mergeCell ref="L25:U25"/>
    <mergeCell ref="AA25:AJ25"/>
    <mergeCell ref="L26:N27"/>
    <mergeCell ref="O26:Q27"/>
    <mergeCell ref="R26:R27"/>
    <mergeCell ref="S26:U27"/>
    <mergeCell ref="V26:Z27"/>
    <mergeCell ref="AA26:AJ27"/>
    <mergeCell ref="L35:U35"/>
    <mergeCell ref="AA35:AJ35"/>
    <mergeCell ref="L36:U36"/>
    <mergeCell ref="AA36:AJ36"/>
    <mergeCell ref="L37:U37"/>
    <mergeCell ref="AA37:AJ37"/>
    <mergeCell ref="L31:U31"/>
    <mergeCell ref="AA31:AJ31"/>
    <mergeCell ref="L32:U32"/>
    <mergeCell ref="AA32:AJ32"/>
    <mergeCell ref="Y41:AJ41"/>
    <mergeCell ref="B45:AJ46"/>
    <mergeCell ref="E47:L47"/>
    <mergeCell ref="N47:AI47"/>
    <mergeCell ref="N48:AI48"/>
    <mergeCell ref="N49:AI49"/>
    <mergeCell ref="L38:U38"/>
    <mergeCell ref="AA38:AJ38"/>
    <mergeCell ref="L39:U39"/>
    <mergeCell ref="AA39:AJ39"/>
    <mergeCell ref="L40:U40"/>
    <mergeCell ref="AA40:AJ40"/>
    <mergeCell ref="E57:L57"/>
    <mergeCell ref="N57:AI57"/>
    <mergeCell ref="E58:L58"/>
    <mergeCell ref="N58:AI58"/>
    <mergeCell ref="E60:L60"/>
    <mergeCell ref="N60:AI60"/>
    <mergeCell ref="E51:L51"/>
    <mergeCell ref="N51:AI51"/>
    <mergeCell ref="N52:AI52"/>
    <mergeCell ref="N53:AI53"/>
    <mergeCell ref="N54:AI54"/>
    <mergeCell ref="N55:AI55"/>
    <mergeCell ref="N68:AI68"/>
    <mergeCell ref="E70:L70"/>
    <mergeCell ref="N70:AI70"/>
    <mergeCell ref="N71:AI71"/>
    <mergeCell ref="E73:L73"/>
    <mergeCell ref="N73:AI73"/>
    <mergeCell ref="N61:AI61"/>
    <mergeCell ref="N62:AI62"/>
    <mergeCell ref="E64:L64"/>
    <mergeCell ref="N64:AI64"/>
    <mergeCell ref="N65:AI65"/>
    <mergeCell ref="E67:L67"/>
    <mergeCell ref="N67:AI67"/>
    <mergeCell ref="N80:AI80"/>
    <mergeCell ref="N81:AI81"/>
    <mergeCell ref="N82:AI82"/>
    <mergeCell ref="N83:AI83"/>
    <mergeCell ref="E85:L85"/>
    <mergeCell ref="N85:AI85"/>
    <mergeCell ref="N74:AI74"/>
    <mergeCell ref="N75:AI75"/>
    <mergeCell ref="E77:L77"/>
    <mergeCell ref="N77:AI77"/>
    <mergeCell ref="N78:AI78"/>
    <mergeCell ref="N79:AI79"/>
    <mergeCell ref="E93:L93"/>
    <mergeCell ref="N93:AI93"/>
    <mergeCell ref="E94:L94"/>
    <mergeCell ref="N94:AI94"/>
    <mergeCell ref="N86:AI86"/>
    <mergeCell ref="E88:L88"/>
    <mergeCell ref="N88:AI88"/>
    <mergeCell ref="E90:L90"/>
    <mergeCell ref="N90:AI90"/>
    <mergeCell ref="N91:AI91"/>
  </mergeCells>
  <conditionalFormatting sqref="L16:U16">
    <cfRule type="containsBlanks" dxfId="9" priority="4">
      <formula>LEN(TRIM(L16))=0</formula>
    </cfRule>
  </conditionalFormatting>
  <conditionalFormatting sqref="AA16:AJ16 L17:U18 O26:Q27 S26:U27 L28:U32 AA26:AJ30">
    <cfRule type="containsBlanks" dxfId="8" priority="2">
      <formula>LEN(TRIM(L16))=0</formula>
    </cfRule>
  </conditionalFormatting>
  <conditionalFormatting sqref="L22:U22">
    <cfRule type="containsBlanks" dxfId="7" priority="1">
      <formula>LEN(TRIM(L22))=0</formula>
    </cfRule>
  </conditionalFormatting>
  <hyperlinks>
    <hyperlink ref="AA25" r:id="rId1" display="sotrik.denis@gmail.com" xr:uid="{C8BEBE83-757A-4F3C-8B9B-5286EF121429}"/>
  </hyperlinks>
  <printOptions horizontalCentered="1" verticalCentered="1"/>
  <pageMargins left="0" right="0" top="0" bottom="0" header="0" footer="0"/>
  <pageSetup scale="105" orientation="portrait" r:id="rId2"/>
  <rowBreaks count="1" manualBreakCount="1">
    <brk id="43" max="36" man="1"/>
  </rowBreaks>
  <colBreaks count="1" manualBreakCount="1">
    <brk id="37" max="44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4</xdr:row>
                    <xdr:rowOff>66675</xdr:rowOff>
                  </from>
                  <to>
                    <xdr:col>17</xdr:col>
                    <xdr:colOff>171450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5</xdr:row>
                    <xdr:rowOff>142875</xdr:rowOff>
                  </from>
                  <to>
                    <xdr:col>17</xdr:col>
                    <xdr:colOff>171450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4</xdr:row>
                    <xdr:rowOff>57150</xdr:rowOff>
                  </from>
                  <to>
                    <xdr:col>19</xdr:col>
                    <xdr:colOff>104775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5</xdr:row>
                    <xdr:rowOff>133350</xdr:rowOff>
                  </from>
                  <to>
                    <xdr:col>19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4</xdr:row>
                    <xdr:rowOff>57150</xdr:rowOff>
                  </from>
                  <to>
                    <xdr:col>30</xdr:col>
                    <xdr:colOff>57150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8</xdr:col>
                    <xdr:colOff>171450</xdr:colOff>
                    <xdr:row>5</xdr:row>
                    <xdr:rowOff>133350</xdr:rowOff>
                  </from>
                  <to>
                    <xdr:col>26</xdr:col>
                    <xdr:colOff>95250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15</xdr:col>
                    <xdr:colOff>133350</xdr:colOff>
                    <xdr:row>4</xdr:row>
                    <xdr:rowOff>57150</xdr:rowOff>
                  </from>
                  <to>
                    <xdr:col>38</xdr:col>
                    <xdr:colOff>66675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5</xdr:row>
                    <xdr:rowOff>133350</xdr:rowOff>
                  </from>
                  <to>
                    <xdr:col>34</xdr:col>
                    <xdr:colOff>28575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21</xdr:col>
                    <xdr:colOff>152400</xdr:colOff>
                    <xdr:row>4</xdr:row>
                    <xdr:rowOff>57150</xdr:rowOff>
                  </from>
                  <to>
                    <xdr:col>44</xdr:col>
                    <xdr:colOff>95250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21</xdr:col>
                    <xdr:colOff>152400</xdr:colOff>
                    <xdr:row>5</xdr:row>
                    <xdr:rowOff>133350</xdr:rowOff>
                  </from>
                  <to>
                    <xdr:col>25</xdr:col>
                    <xdr:colOff>161925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1</xdr:col>
                    <xdr:colOff>95250</xdr:colOff>
                    <xdr:row>10</xdr:row>
                    <xdr:rowOff>76200</xdr:rowOff>
                  </from>
                  <to>
                    <xdr:col>9</xdr:col>
                    <xdr:colOff>104775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11</xdr:row>
                    <xdr:rowOff>142875</xdr:rowOff>
                  </from>
                  <to>
                    <xdr:col>9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66675</xdr:rowOff>
                  </from>
                  <to>
                    <xdr:col>17</xdr:col>
                    <xdr:colOff>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8</xdr:col>
                    <xdr:colOff>171450</xdr:colOff>
                    <xdr:row>11</xdr:row>
                    <xdr:rowOff>142875</xdr:rowOff>
                  </from>
                  <to>
                    <xdr:col>17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16</xdr:col>
                    <xdr:colOff>104775</xdr:colOff>
                    <xdr:row>10</xdr:row>
                    <xdr:rowOff>76200</xdr:rowOff>
                  </from>
                  <to>
                    <xdr:col>24</xdr:col>
                    <xdr:colOff>114300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20" name="Check Box 16">
              <controlPr defaultSize="0" autoFill="0" autoLine="0" autoPict="0">
                <anchor moveWithCells="1">
                  <from>
                    <xdr:col>16</xdr:col>
                    <xdr:colOff>104775</xdr:colOff>
                    <xdr:row>11</xdr:row>
                    <xdr:rowOff>142875</xdr:rowOff>
                  </from>
                  <to>
                    <xdr:col>24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1" name="Check Box 17">
              <controlPr defaultSize="0" autoFill="0" autoLine="0" autoPict="0">
                <anchor moveWithCells="1">
                  <from>
                    <xdr:col>24</xdr:col>
                    <xdr:colOff>0</xdr:colOff>
                    <xdr:row>10</xdr:row>
                    <xdr:rowOff>66675</xdr:rowOff>
                  </from>
                  <to>
                    <xdr:col>27</xdr:col>
                    <xdr:colOff>95250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2" name="Check Box 18">
              <controlPr defaultSize="0" autoFill="0" autoLine="0" autoPict="0">
                <anchor moveWithCells="1">
                  <from>
                    <xdr:col>24</xdr:col>
                    <xdr:colOff>0</xdr:colOff>
                    <xdr:row>11</xdr:row>
                    <xdr:rowOff>133350</xdr:rowOff>
                  </from>
                  <to>
                    <xdr:col>30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3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10</xdr:row>
                    <xdr:rowOff>66675</xdr:rowOff>
                  </from>
                  <to>
                    <xdr:col>35</xdr:col>
                    <xdr:colOff>114300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4" name="Check Box 20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38100</xdr:rowOff>
                  </from>
                  <to>
                    <xdr:col>16</xdr:col>
                    <xdr:colOff>114300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5" name="Check Box 21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28575</xdr:rowOff>
                  </from>
                  <to>
                    <xdr:col>16</xdr:col>
                    <xdr:colOff>95250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6" name="Check Box 22">
              <controlPr defaultSize="0" autoFill="0" autoLine="0" autoPict="0">
                <anchor moveWithCells="1">
                  <from>
                    <xdr:col>14</xdr:col>
                    <xdr:colOff>76200</xdr:colOff>
                    <xdr:row>18</xdr:row>
                    <xdr:rowOff>47625</xdr:rowOff>
                  </from>
                  <to>
                    <xdr:col>20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7" name="Check Box 23">
              <controlPr defaultSize="0" autoFill="0" autoLine="0" autoPict="0">
                <anchor moveWithCells="1">
                  <from>
                    <xdr:col>14</xdr:col>
                    <xdr:colOff>76200</xdr:colOff>
                    <xdr:row>19</xdr:row>
                    <xdr:rowOff>38100</xdr:rowOff>
                  </from>
                  <to>
                    <xdr:col>17</xdr:col>
                    <xdr:colOff>133350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8" name="Check Box 24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47625</xdr:rowOff>
                  </from>
                  <to>
                    <xdr:col>23</xdr:col>
                    <xdr:colOff>171450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9" name="Check Box 25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38100</xdr:rowOff>
                  </from>
                  <to>
                    <xdr:col>23</xdr:col>
                    <xdr:colOff>152400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30" name="Check Box 26">
              <controlPr defaultSize="0" autoFill="0" autoLine="0" autoPict="0">
                <anchor moveWithCells="1">
                  <from>
                    <xdr:col>21</xdr:col>
                    <xdr:colOff>133350</xdr:colOff>
                    <xdr:row>18</xdr:row>
                    <xdr:rowOff>47625</xdr:rowOff>
                  </from>
                  <to>
                    <xdr:col>27</xdr:col>
                    <xdr:colOff>114300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1" name="Check Box 27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38100</xdr:rowOff>
                  </from>
                  <to>
                    <xdr:col>27</xdr:col>
                    <xdr:colOff>95250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2" name="Check Box 28">
              <controlPr defaultSize="0" autoFill="0" autoLine="0" autoPict="0">
                <anchor moveWithCells="1">
                  <from>
                    <xdr:col>25</xdr:col>
                    <xdr:colOff>76200</xdr:colOff>
                    <xdr:row>18</xdr:row>
                    <xdr:rowOff>47625</xdr:rowOff>
                  </from>
                  <to>
                    <xdr:col>31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3" name="Check Box 29">
              <controlPr defaultSize="0" autoFill="0" autoLine="0" autoPict="0">
                <anchor moveWithCells="1">
                  <from>
                    <xdr:col>29</xdr:col>
                    <xdr:colOff>9525</xdr:colOff>
                    <xdr:row>18</xdr:row>
                    <xdr:rowOff>38100</xdr:rowOff>
                  </from>
                  <to>
                    <xdr:col>34</xdr:col>
                    <xdr:colOff>171450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4" name="Check Box 30">
              <controlPr defaultSize="0" autoFill="0" autoLine="0" autoPict="0">
                <anchor moveWithCells="1">
                  <from>
                    <xdr:col>32</xdr:col>
                    <xdr:colOff>133350</xdr:colOff>
                    <xdr:row>18</xdr:row>
                    <xdr:rowOff>38100</xdr:rowOff>
                  </from>
                  <to>
                    <xdr:col>39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B079-E461-459E-936D-5C2112C9E1F5}">
  <dimension ref="A1:AH49"/>
  <sheetViews>
    <sheetView view="pageBreakPreview" topLeftCell="A12" zoomScale="115" zoomScaleNormal="100" zoomScaleSheetLayoutView="115" workbookViewId="0">
      <selection activeCell="BA10" sqref="BA10"/>
    </sheetView>
  </sheetViews>
  <sheetFormatPr defaultColWidth="2.7109375" defaultRowHeight="15" x14ac:dyDescent="0.25"/>
  <cols>
    <col min="1" max="1" width="1.7109375" style="20" customWidth="1"/>
    <col min="2" max="2" width="2.7109375" style="20" customWidth="1"/>
    <col min="3" max="33" width="2.7109375" style="20"/>
    <col min="34" max="34" width="1.7109375" style="20" customWidth="1"/>
    <col min="35" max="16384" width="2.7109375" style="20"/>
  </cols>
  <sheetData>
    <row r="1" spans="1:34" ht="7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4" ht="17.100000000000001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 s="42" t="s">
        <v>237</v>
      </c>
      <c r="AH2"/>
    </row>
    <row r="3" spans="1:34" ht="17.100000000000001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7.100000000000001" customHeight="1" x14ac:dyDescent="0.3">
      <c r="A4"/>
      <c r="B4"/>
      <c r="D4" s="141" t="s">
        <v>238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43"/>
      <c r="AH4"/>
    </row>
    <row r="5" spans="1:34" ht="17.100000000000001" customHeight="1" x14ac:dyDescent="0.3">
      <c r="A5"/>
      <c r="B5"/>
      <c r="D5" s="142" t="s">
        <v>253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43"/>
      <c r="AH5"/>
    </row>
    <row r="6" spans="1:34" ht="17.100000000000001" customHeight="1" x14ac:dyDescent="0.25">
      <c r="A6"/>
      <c r="B6"/>
      <c r="AF6"/>
      <c r="AG6"/>
      <c r="AH6"/>
    </row>
    <row r="7" spans="1:34" ht="17.100000000000001" customHeight="1" x14ac:dyDescent="0.25">
      <c r="A7"/>
      <c r="B7"/>
      <c r="C7" s="13" t="s">
        <v>239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7.100000000000001" customHeight="1" x14ac:dyDescent="0.25">
      <c r="A8"/>
      <c r="B8"/>
      <c r="C8" t="s">
        <v>240</v>
      </c>
      <c r="D8"/>
      <c r="E8"/>
      <c r="F8"/>
      <c r="G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/>
      <c r="AH8"/>
    </row>
    <row r="9" spans="1:34" ht="14.25" customHeight="1" x14ac:dyDescent="0.25">
      <c r="A9"/>
      <c r="B9"/>
      <c r="C9" t="s">
        <v>70</v>
      </c>
      <c r="D9"/>
      <c r="E9"/>
      <c r="F9" s="130">
        <f>+'Registrácia chovu'!AA28</f>
        <v>0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/>
      <c r="AH9"/>
    </row>
    <row r="10" spans="1:34" ht="14.25" customHeight="1" x14ac:dyDescent="0.25">
      <c r="A10"/>
      <c r="B10"/>
      <c r="C10" t="s">
        <v>241</v>
      </c>
      <c r="D10"/>
      <c r="E10"/>
      <c r="F10" s="3"/>
      <c r="G10" s="132">
        <f>+'Registrácia chovu'!L28</f>
        <v>0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/>
      <c r="AH10"/>
    </row>
    <row r="11" spans="1:34" ht="14.25" customHeight="1" x14ac:dyDescent="0.25">
      <c r="A11"/>
      <c r="B11"/>
      <c r="C11" t="s">
        <v>242</v>
      </c>
      <c r="D11"/>
      <c r="E11"/>
      <c r="F11" s="3"/>
      <c r="G11" s="3"/>
      <c r="H11" s="3"/>
      <c r="I11" s="3"/>
      <c r="J11" s="3"/>
      <c r="K11" s="132" t="str">
        <f>+'Registrácia chovu'!L30&amp;" "&amp;'Registrácia chovu'!L31&amp;", "&amp;'Registrácia chovu'!L29&amp;", "&amp;'Registrácia chovu'!AA29</f>
        <v xml:space="preserve"> , , </v>
      </c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/>
      <c r="AH11"/>
    </row>
    <row r="12" spans="1:34" ht="14.25" customHeight="1" x14ac:dyDescent="0.25">
      <c r="A12"/>
      <c r="B12"/>
      <c r="C12"/>
      <c r="D12"/>
      <c r="E12"/>
      <c r="F12"/>
      <c r="G12"/>
      <c r="H12"/>
      <c r="I12"/>
      <c r="J12"/>
      <c r="K12" s="143" t="s">
        <v>243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/>
      <c r="AH12"/>
    </row>
    <row r="13" spans="1:34" ht="14.25" customHeight="1" x14ac:dyDescent="0.25">
      <c r="A13"/>
      <c r="B13"/>
      <c r="C13" t="s">
        <v>73</v>
      </c>
      <c r="D13"/>
      <c r="E13"/>
      <c r="F13"/>
      <c r="G13" s="144">
        <f>+'Registrácia chovu'!L22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/>
      <c r="AH13"/>
    </row>
    <row r="14" spans="1:34" ht="13.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3.5" customHeight="1" x14ac:dyDescent="0.25">
      <c r="A15"/>
      <c r="B15"/>
      <c r="C15" t="s">
        <v>244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3.5" customHeight="1" x14ac:dyDescent="0.25">
      <c r="A16"/>
      <c r="B16"/>
      <c r="C16" t="s">
        <v>245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41" t="s">
        <v>246</v>
      </c>
      <c r="AG16"/>
      <c r="AH16"/>
    </row>
    <row r="17" spans="1:34" ht="13.5" customHeight="1" x14ac:dyDescent="0.25">
      <c r="A17"/>
      <c r="B17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/>
      <c r="AB17"/>
      <c r="AC17"/>
      <c r="AD17"/>
      <c r="AE17"/>
      <c r="AF17"/>
      <c r="AG17"/>
      <c r="AH17"/>
    </row>
    <row r="18" spans="1:34" ht="13.5" customHeight="1" x14ac:dyDescent="0.25">
      <c r="A18"/>
      <c r="B18"/>
      <c r="C18" t="s">
        <v>247</v>
      </c>
      <c r="D18"/>
      <c r="E18"/>
      <c r="F18"/>
      <c r="G18"/>
      <c r="H18"/>
      <c r="I18"/>
      <c r="J18"/>
      <c r="K18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/>
    </row>
    <row r="19" spans="1:34" ht="13.5" customHeight="1" x14ac:dyDescent="0.25">
      <c r="A19"/>
      <c r="B19"/>
      <c r="C19"/>
      <c r="D19"/>
      <c r="E19"/>
      <c r="F19"/>
      <c r="G19"/>
      <c r="H19"/>
      <c r="I19"/>
      <c r="J19"/>
      <c r="K19"/>
      <c r="L19" s="143" t="s">
        <v>243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/>
    </row>
    <row r="20" spans="1:34" ht="13.5" customHeight="1" x14ac:dyDescent="0.25">
      <c r="A20"/>
      <c r="B20"/>
      <c r="C20" t="s">
        <v>249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41" t="s">
        <v>248</v>
      </c>
      <c r="AG20"/>
      <c r="AH20"/>
    </row>
    <row r="21" spans="1:34" ht="13.5" customHeight="1" x14ac:dyDescent="0.25">
      <c r="A21"/>
      <c r="B21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/>
      <c r="AA21"/>
      <c r="AB21"/>
      <c r="AC21"/>
      <c r="AD21"/>
      <c r="AE21"/>
      <c r="AF21"/>
      <c r="AG21"/>
      <c r="AH21"/>
    </row>
    <row r="22" spans="1:34" s="48" customFormat="1" ht="30" customHeight="1" x14ac:dyDescent="0.25">
      <c r="A22" s="46"/>
      <c r="B22" s="46"/>
      <c r="C22" s="47" t="s">
        <v>250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14.25" customHeight="1" x14ac:dyDescent="0.25">
      <c r="A23"/>
      <c r="B23"/>
      <c r="C23" s="140" t="str">
        <f>+'Registrácia chovu'!L17&amp;" "&amp;'Registrácia chovu'!L16&amp;", "&amp;'Registrácia chovu'!AA16&amp;", "&amp;'Chov včelstiev'!K28&amp;", "&amp;'Chov včelstiev'!S28</f>
        <v xml:space="preserve"> , , , 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/>
      <c r="AH23"/>
    </row>
    <row r="24" spans="1:34" ht="14.25" customHeight="1" x14ac:dyDescent="0.25">
      <c r="A24"/>
      <c r="B24"/>
      <c r="C24" s="134" t="s">
        <v>251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/>
      <c r="AC24"/>
      <c r="AD24"/>
      <c r="AE24"/>
      <c r="AF24"/>
      <c r="AG24"/>
      <c r="AH24"/>
    </row>
    <row r="25" spans="1:34" s="48" customFormat="1" ht="23.25" customHeight="1" x14ac:dyDescent="0.25">
      <c r="A25" s="46"/>
      <c r="B25" s="46"/>
      <c r="C25" s="47" t="s">
        <v>252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S25" s="46"/>
      <c r="U25" s="46"/>
      <c r="V25" s="49" t="s">
        <v>254</v>
      </c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13.5" customHeight="1" x14ac:dyDescent="0.25">
      <c r="A26"/>
      <c r="B26"/>
      <c r="C26" s="45" t="s">
        <v>255</v>
      </c>
      <c r="D26"/>
      <c r="E26" s="44"/>
      <c r="F26" s="130" t="s">
        <v>263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/>
      <c r="AH26"/>
    </row>
    <row r="27" spans="1:34" ht="13.5" customHeight="1" x14ac:dyDescent="0.25">
      <c r="A27"/>
      <c r="B2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/>
      <c r="AH27"/>
    </row>
    <row r="28" spans="1:34" ht="13.5" customHeight="1" x14ac:dyDescent="0.25">
      <c r="A28"/>
      <c r="B2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/>
      <c r="AH28"/>
    </row>
    <row r="29" spans="1:34" ht="13.5" customHeight="1" x14ac:dyDescent="0.25">
      <c r="A29"/>
      <c r="B29"/>
      <c r="C29" s="136" t="s">
        <v>256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8" t="s">
        <v>257</v>
      </c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/>
      <c r="AH29"/>
    </row>
    <row r="30" spans="1:34" ht="13.5" customHeight="1" x14ac:dyDescent="0.25">
      <c r="A30"/>
      <c r="B30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/>
      <c r="AH30"/>
    </row>
    <row r="31" spans="1:34" ht="13.5" customHeight="1" x14ac:dyDescent="0.25">
      <c r="A31"/>
      <c r="B31"/>
      <c r="C31" s="130" t="str">
        <f>+'Chov včelstiev'!AH28&amp;" rodín"</f>
        <v xml:space="preserve"> rodín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52"/>
      <c r="Q31" s="5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3.5" customHeight="1" x14ac:dyDescent="0.25">
      <c r="A32"/>
      <c r="B32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3.5" customHeight="1" x14ac:dyDescent="0.25">
      <c r="A33"/>
      <c r="B33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3.5" customHeight="1" x14ac:dyDescent="0.25">
      <c r="A34"/>
      <c r="B34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3.5" customHeight="1" x14ac:dyDescent="0.25">
      <c r="A35"/>
      <c r="B35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3.5" customHeight="1" x14ac:dyDescent="0.25">
      <c r="A36"/>
      <c r="B36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3.5" customHeight="1" x14ac:dyDescent="0.25">
      <c r="A37"/>
      <c r="B37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3.5" customHeight="1" x14ac:dyDescent="0.25">
      <c r="A38"/>
      <c r="B38"/>
      <c r="C38" s="131" t="s">
        <v>258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24" customFormat="1" ht="13.5" customHeight="1" x14ac:dyDescent="0.25"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1:34" ht="13.5" customHeight="1" x14ac:dyDescent="0.25">
      <c r="C40" s="20" t="s">
        <v>70</v>
      </c>
      <c r="E40" s="130">
        <f>+F9</f>
        <v>0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1:34" ht="13.5" customHeight="1" x14ac:dyDescent="0.25">
      <c r="C41" s="20" t="s">
        <v>241</v>
      </c>
      <c r="E41" s="55"/>
      <c r="F41" s="55"/>
      <c r="G41" s="132">
        <f>+G10</f>
        <v>0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4" ht="13.5" customHeight="1" x14ac:dyDescent="0.25">
      <c r="C42" s="20" t="s">
        <v>242</v>
      </c>
      <c r="E42" s="53"/>
      <c r="F42" s="53"/>
      <c r="G42" s="53"/>
      <c r="H42" s="53"/>
      <c r="I42" s="53"/>
      <c r="J42" s="53"/>
      <c r="K42" s="132" t="str">
        <f>+K11</f>
        <v xml:space="preserve"> , , </v>
      </c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</row>
    <row r="43" spans="1:34" ht="13.5" customHeight="1" x14ac:dyDescent="0.25">
      <c r="K43" s="133" t="s">
        <v>243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</row>
    <row r="44" spans="1:34" x14ac:dyDescent="0.25">
      <c r="C44" s="22" t="s">
        <v>259</v>
      </c>
    </row>
    <row r="45" spans="1:34" x14ac:dyDescent="0.25">
      <c r="C45" s="128" t="s">
        <v>262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</row>
    <row r="46" spans="1:34" x14ac:dyDescent="0.25">
      <c r="C46" s="129" t="s">
        <v>260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</row>
    <row r="47" spans="1:34" x14ac:dyDescent="0.2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</row>
    <row r="49" spans="3:3" x14ac:dyDescent="0.25">
      <c r="C49" s="50" t="s">
        <v>261</v>
      </c>
    </row>
  </sheetData>
  <mergeCells count="32">
    <mergeCell ref="C23:AF23"/>
    <mergeCell ref="D4:AF4"/>
    <mergeCell ref="D5:AF5"/>
    <mergeCell ref="F9:AF9"/>
    <mergeCell ref="G10:AF10"/>
    <mergeCell ref="K11:AF11"/>
    <mergeCell ref="K12:AF12"/>
    <mergeCell ref="G13:AF13"/>
    <mergeCell ref="C17:Z17"/>
    <mergeCell ref="L18:AF18"/>
    <mergeCell ref="L19:AF19"/>
    <mergeCell ref="C21:Y21"/>
    <mergeCell ref="C36:Q36"/>
    <mergeCell ref="C24:AA24"/>
    <mergeCell ref="F26:AF26"/>
    <mergeCell ref="C27:AF27"/>
    <mergeCell ref="C28:AF28"/>
    <mergeCell ref="C29:M30"/>
    <mergeCell ref="N29:AF30"/>
    <mergeCell ref="C31:O31"/>
    <mergeCell ref="C32:Q32"/>
    <mergeCell ref="C33:Q33"/>
    <mergeCell ref="C34:Q34"/>
    <mergeCell ref="C35:Q35"/>
    <mergeCell ref="C45:AF45"/>
    <mergeCell ref="C46:AF46"/>
    <mergeCell ref="C37:Q37"/>
    <mergeCell ref="C38:T39"/>
    <mergeCell ref="E40:AF40"/>
    <mergeCell ref="G41:AF41"/>
    <mergeCell ref="K42:AF42"/>
    <mergeCell ref="K43:AF43"/>
  </mergeCells>
  <printOptions horizontalCentered="1" verticalCentered="1"/>
  <pageMargins left="0.51181102362204722" right="0.51181102362204722" top="0.39370078740157483" bottom="0.35433070866141736" header="0" footer="0"/>
  <pageSetup scale="105" orientation="portrait" r:id="rId1"/>
  <colBreaks count="1" manualBreakCount="1">
    <brk id="34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A9C94-23FC-408A-AFF0-B786A8D1940E}">
  <dimension ref="A1:AS45"/>
  <sheetViews>
    <sheetView showZeros="0" view="pageBreakPreview" topLeftCell="A7" zoomScale="130" zoomScaleNormal="100" zoomScaleSheetLayoutView="130" workbookViewId="0">
      <selection activeCell="AX14" sqref="AX13:AX14"/>
    </sheetView>
  </sheetViews>
  <sheetFormatPr defaultColWidth="2.7109375" defaultRowHeight="15" x14ac:dyDescent="0.25"/>
  <cols>
    <col min="1" max="1" width="1.7109375" style="3" customWidth="1"/>
    <col min="2" max="37" width="2.7109375" style="3"/>
    <col min="38" max="38" width="1.7109375" style="3" customWidth="1"/>
    <col min="39" max="16384" width="2.7109375" style="3"/>
  </cols>
  <sheetData>
    <row r="1" spans="1:37" ht="17.100000000000001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3" t="s">
        <v>4</v>
      </c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1"/>
      <c r="AD1" s="1"/>
      <c r="AE1" s="1"/>
      <c r="AF1" s="1"/>
      <c r="AG1" s="1"/>
      <c r="AH1" s="1"/>
      <c r="AI1" s="1"/>
      <c r="AJ1" s="1"/>
      <c r="AK1" s="1"/>
    </row>
    <row r="2" spans="1:37" ht="17.100000000000001" customHeight="1" thickBot="1" x14ac:dyDescent="0.3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"/>
      <c r="AD2" s="2"/>
      <c r="AE2" s="2"/>
      <c r="AF2" s="2"/>
      <c r="AG2" s="2"/>
      <c r="AH2" s="2"/>
      <c r="AI2" s="2"/>
      <c r="AJ2" s="2"/>
      <c r="AK2" s="2"/>
    </row>
    <row r="3" spans="1:37" ht="17.100000000000001" customHeight="1" x14ac:dyDescent="0.25">
      <c r="B3" s="233" t="s">
        <v>52</v>
      </c>
      <c r="C3" s="234"/>
      <c r="D3" s="234"/>
      <c r="E3" s="234"/>
      <c r="F3" s="234"/>
      <c r="G3" s="234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34" t="s">
        <v>53</v>
      </c>
      <c r="W3" s="234"/>
      <c r="X3" s="234"/>
      <c r="Y3" s="234"/>
      <c r="Z3" s="234"/>
      <c r="AA3" s="234"/>
      <c r="AB3" s="234"/>
      <c r="AC3" s="234"/>
      <c r="AD3" s="234"/>
      <c r="AE3" s="234"/>
      <c r="AF3" s="245"/>
      <c r="AG3" s="245"/>
      <c r="AH3" s="245"/>
      <c r="AI3" s="245"/>
      <c r="AJ3" s="245"/>
      <c r="AK3" s="246"/>
    </row>
    <row r="4" spans="1:37" ht="17.100000000000001" customHeight="1" thickBot="1" x14ac:dyDescent="0.3">
      <c r="A4" s="7"/>
      <c r="B4" s="8" t="s">
        <v>6</v>
      </c>
      <c r="C4" s="5"/>
      <c r="D4" s="5"/>
      <c r="E4" s="5"/>
      <c r="F4" s="5"/>
      <c r="G4" s="5"/>
      <c r="H4" s="5"/>
      <c r="I4" s="247" t="str">
        <f>+'Registrácia chovu'!L21</f>
        <v xml:space="preserve">  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9" t="s">
        <v>7</v>
      </c>
      <c r="W4" s="5"/>
      <c r="X4" s="5"/>
      <c r="Y4" s="5"/>
      <c r="Z4" s="5"/>
      <c r="AA4" s="5"/>
      <c r="AB4" s="247"/>
      <c r="AC4" s="247"/>
      <c r="AD4" s="247"/>
      <c r="AE4" s="247"/>
      <c r="AF4" s="247"/>
      <c r="AG4" s="247"/>
      <c r="AH4" s="247"/>
      <c r="AI4" s="247"/>
      <c r="AJ4" s="247"/>
      <c r="AK4" s="248"/>
    </row>
    <row r="5" spans="1:37" ht="17.100000000000001" customHeight="1" x14ac:dyDescent="0.25">
      <c r="B5" s="233" t="s">
        <v>54</v>
      </c>
      <c r="C5" s="234"/>
      <c r="D5" s="234"/>
      <c r="E5" s="234"/>
      <c r="F5" s="234"/>
      <c r="G5" s="234"/>
      <c r="H5" s="234"/>
      <c r="I5" s="234"/>
      <c r="J5" s="234"/>
      <c r="K5" s="234"/>
      <c r="L5" s="4" t="s">
        <v>8</v>
      </c>
      <c r="M5" s="4"/>
      <c r="N5" s="4"/>
      <c r="O5" s="4"/>
      <c r="P5" s="4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6"/>
    </row>
    <row r="6" spans="1:37" ht="17.100000000000001" customHeight="1" thickBot="1" x14ac:dyDescent="0.3">
      <c r="B6" s="8" t="s">
        <v>9</v>
      </c>
      <c r="C6" s="5"/>
      <c r="D6" s="5"/>
      <c r="E6" s="5"/>
      <c r="F6" s="5"/>
      <c r="G6" s="5"/>
      <c r="H6" s="5"/>
      <c r="I6" s="5"/>
      <c r="J6" s="5"/>
      <c r="K6" s="5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9" t="s">
        <v>10</v>
      </c>
      <c r="AB6" s="5"/>
      <c r="AC6" s="237"/>
      <c r="AD6" s="237"/>
      <c r="AE6" s="237"/>
      <c r="AF6" s="237"/>
      <c r="AG6" s="237"/>
      <c r="AH6" s="237"/>
      <c r="AI6" s="237"/>
      <c r="AJ6" s="237"/>
      <c r="AK6" s="238"/>
    </row>
    <row r="7" spans="1:37" ht="17.100000000000001" customHeight="1" x14ac:dyDescent="0.25"/>
    <row r="8" spans="1:37" ht="17.100000000000001" customHeight="1" thickBot="1" x14ac:dyDescent="0.3">
      <c r="B8" s="7" t="s">
        <v>0</v>
      </c>
    </row>
    <row r="9" spans="1:37" ht="17.100000000000001" customHeight="1" thickBot="1" x14ac:dyDescent="0.3">
      <c r="B9" s="239" t="s">
        <v>1</v>
      </c>
      <c r="C9" s="240"/>
      <c r="D9" s="240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/>
      <c r="T9" s="239" t="s">
        <v>11</v>
      </c>
      <c r="U9" s="240"/>
      <c r="V9" s="240"/>
      <c r="W9" s="240"/>
      <c r="X9" s="240"/>
      <c r="Y9" s="240"/>
      <c r="Z9" s="227">
        <f>+'Registrácia chovu'!AA30</f>
        <v>0</v>
      </c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9"/>
    </row>
    <row r="10" spans="1:37" ht="17.100000000000001" customHeight="1" thickBot="1" x14ac:dyDescent="0.3">
      <c r="B10" s="187" t="str">
        <f>+'Žiadosť o registráciu'!K11</f>
        <v xml:space="preserve"> , , 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239" t="s">
        <v>2</v>
      </c>
      <c r="U10" s="240"/>
      <c r="V10" s="240"/>
      <c r="W10" s="240"/>
      <c r="X10" s="240"/>
      <c r="Y10" s="240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3"/>
    </row>
    <row r="11" spans="1:37" ht="17.100000000000001" customHeight="1" thickBot="1" x14ac:dyDescent="0.3"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1"/>
      <c r="T11" s="166" t="s">
        <v>3</v>
      </c>
      <c r="U11" s="167"/>
      <c r="V11" s="167"/>
      <c r="W11" s="254">
        <f>+'Registrácia chovu'!L32</f>
        <v>0</v>
      </c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6"/>
    </row>
    <row r="12" spans="1:37" ht="17.100000000000001" customHeight="1" thickBot="1" x14ac:dyDescent="0.3"/>
    <row r="13" spans="1:37" ht="17.100000000000001" customHeight="1" thickBot="1" x14ac:dyDescent="0.3">
      <c r="B13" s="208" t="s">
        <v>12</v>
      </c>
      <c r="C13" s="209"/>
      <c r="D13" s="209"/>
      <c r="E13" s="209"/>
      <c r="F13" s="209"/>
      <c r="G13" s="209"/>
      <c r="H13" s="209"/>
      <c r="I13" s="226" t="s">
        <v>265</v>
      </c>
      <c r="J13" s="226"/>
      <c r="K13" s="226"/>
      <c r="L13" s="226"/>
      <c r="M13" s="226"/>
      <c r="N13" s="226"/>
      <c r="O13" s="226"/>
      <c r="P13" s="226"/>
      <c r="Q13" s="11" t="s">
        <v>13</v>
      </c>
      <c r="R13" s="1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26" t="str">
        <f>IF(I13="SZV","Trenčín",0)</f>
        <v>Trenčín</v>
      </c>
      <c r="AF13" s="226"/>
      <c r="AG13" s="226"/>
      <c r="AH13" s="226"/>
      <c r="AI13" s="226"/>
      <c r="AJ13" s="226"/>
      <c r="AK13" s="232"/>
    </row>
    <row r="14" spans="1:37" ht="17.100000000000001" customHeight="1" x14ac:dyDescent="0.25"/>
    <row r="15" spans="1:37" ht="17.100000000000001" customHeight="1" thickBot="1" x14ac:dyDescent="0.3">
      <c r="B15" s="7" t="s">
        <v>14</v>
      </c>
    </row>
    <row r="16" spans="1:37" ht="17.100000000000001" customHeight="1" thickBot="1" x14ac:dyDescent="0.3">
      <c r="B16" s="166" t="s">
        <v>15</v>
      </c>
      <c r="C16" s="167"/>
      <c r="D16" s="167"/>
      <c r="E16" s="167"/>
      <c r="F16" s="167"/>
      <c r="G16" s="167"/>
      <c r="H16" s="167"/>
      <c r="I16" s="226" t="str">
        <f>+I4</f>
        <v xml:space="preserve">  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32"/>
    </row>
    <row r="17" spans="2:45" ht="17.100000000000001" customHeight="1" thickBot="1" x14ac:dyDescent="0.3">
      <c r="B17" s="10" t="s">
        <v>16</v>
      </c>
      <c r="C17" s="11"/>
      <c r="D17" s="11"/>
      <c r="E17" s="226">
        <f>+'Registrácia chovu'!L36</f>
        <v>0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32"/>
      <c r="T17" s="166" t="s">
        <v>19</v>
      </c>
      <c r="U17" s="167"/>
      <c r="V17" s="228">
        <f>'Registrácia chovu'!AA35</f>
        <v>0</v>
      </c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9"/>
    </row>
    <row r="18" spans="2:45" ht="17.100000000000001" customHeight="1" thickBot="1" x14ac:dyDescent="0.3">
      <c r="B18" s="166" t="s">
        <v>17</v>
      </c>
      <c r="C18" s="167"/>
      <c r="D18" s="167"/>
      <c r="E18" s="167"/>
      <c r="F18" s="226" t="str">
        <f>+'Registrácia chovu'!L37&amp;" "&amp;'Registrácia chovu'!L38</f>
        <v>0 0</v>
      </c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32"/>
      <c r="T18" s="166" t="s">
        <v>20</v>
      </c>
      <c r="U18" s="167"/>
      <c r="V18" s="167"/>
      <c r="W18" s="226" t="s">
        <v>266</v>
      </c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32"/>
    </row>
    <row r="19" spans="2:45" ht="17.100000000000001" customHeight="1" thickBot="1" x14ac:dyDescent="0.3">
      <c r="B19" s="166" t="s">
        <v>18</v>
      </c>
      <c r="C19" s="167"/>
      <c r="D19" s="167"/>
      <c r="E19" s="167"/>
      <c r="F19" s="167"/>
      <c r="G19" s="167"/>
      <c r="H19" s="167"/>
      <c r="I19" s="226">
        <f>+'Registrácia chovu'!AA38</f>
        <v>0</v>
      </c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166" t="s">
        <v>21</v>
      </c>
      <c r="U19" s="167"/>
      <c r="V19" s="167"/>
      <c r="W19" s="167"/>
      <c r="X19" s="167"/>
      <c r="Y19" s="167"/>
      <c r="Z19" s="227">
        <f>+'Registrácia chovu'!AA36</f>
        <v>0</v>
      </c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9"/>
    </row>
    <row r="20" spans="2:45" ht="17.100000000000001" customHeight="1" thickBot="1" x14ac:dyDescent="0.3">
      <c r="C20" s="3" t="s">
        <v>22</v>
      </c>
    </row>
    <row r="21" spans="2:45" ht="17.100000000000001" customHeight="1" thickBot="1" x14ac:dyDescent="0.3">
      <c r="B21" s="230" t="s">
        <v>23</v>
      </c>
      <c r="C21" s="231"/>
      <c r="D21" s="231"/>
      <c r="E21" s="231"/>
      <c r="F21" s="231"/>
      <c r="G21" s="231"/>
      <c r="H21" s="231"/>
      <c r="I21" s="231"/>
      <c r="J21" s="231"/>
      <c r="K21" s="231"/>
      <c r="L21" s="170"/>
      <c r="M21" s="171"/>
      <c r="N21" s="230" t="s">
        <v>24</v>
      </c>
      <c r="O21" s="231"/>
      <c r="P21" s="231"/>
      <c r="Q21" s="231"/>
      <c r="R21" s="231"/>
      <c r="S21" s="231"/>
      <c r="T21" s="231"/>
      <c r="U21" s="231"/>
      <c r="V21" s="231"/>
      <c r="W21" s="231"/>
      <c r="X21" s="170"/>
      <c r="Y21" s="171"/>
      <c r="Z21" s="230" t="s">
        <v>25</v>
      </c>
      <c r="AA21" s="231"/>
      <c r="AB21" s="231"/>
      <c r="AC21" s="231"/>
      <c r="AD21" s="231"/>
      <c r="AE21" s="231"/>
      <c r="AF21" s="231"/>
      <c r="AG21" s="231"/>
      <c r="AH21" s="231"/>
      <c r="AI21" s="231"/>
      <c r="AJ21" s="170"/>
      <c r="AK21" s="171"/>
    </row>
    <row r="22" spans="2:45" ht="17.100000000000001" customHeight="1" thickBot="1" x14ac:dyDescent="0.3"/>
    <row r="23" spans="2:45" ht="17.100000000000001" customHeight="1" thickBot="1" x14ac:dyDescent="0.3">
      <c r="B23" s="169"/>
      <c r="C23" s="170"/>
      <c r="D23" s="170"/>
      <c r="E23" s="170"/>
      <c r="F23" s="170"/>
      <c r="G23" s="171"/>
      <c r="H23" s="208" t="s">
        <v>26</v>
      </c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  <c r="AH23" s="211" t="s">
        <v>35</v>
      </c>
      <c r="AI23" s="212"/>
      <c r="AJ23" s="212"/>
      <c r="AK23" s="213"/>
    </row>
    <row r="24" spans="2:45" ht="17.100000000000001" customHeight="1" x14ac:dyDescent="0.25">
      <c r="B24" s="211" t="s">
        <v>27</v>
      </c>
      <c r="C24" s="212"/>
      <c r="D24" s="212"/>
      <c r="E24" s="213"/>
      <c r="F24" s="211" t="s">
        <v>28</v>
      </c>
      <c r="G24" s="212"/>
      <c r="H24" s="212"/>
      <c r="I24" s="212"/>
      <c r="J24" s="213"/>
      <c r="K24" s="211" t="s">
        <v>29</v>
      </c>
      <c r="L24" s="212"/>
      <c r="M24" s="212"/>
      <c r="N24" s="213"/>
      <c r="O24" s="211" t="s">
        <v>30</v>
      </c>
      <c r="P24" s="212"/>
      <c r="Q24" s="212"/>
      <c r="R24" s="213"/>
      <c r="S24" s="211" t="s">
        <v>31</v>
      </c>
      <c r="T24" s="212"/>
      <c r="U24" s="212"/>
      <c r="V24" s="212"/>
      <c r="W24" s="212"/>
      <c r="X24" s="213"/>
      <c r="Y24" s="220" t="s">
        <v>32</v>
      </c>
      <c r="Z24" s="221"/>
      <c r="AA24" s="220" t="s">
        <v>33</v>
      </c>
      <c r="AB24" s="221"/>
      <c r="AC24" s="211" t="s">
        <v>34</v>
      </c>
      <c r="AD24" s="212"/>
      <c r="AE24" s="212"/>
      <c r="AF24" s="212"/>
      <c r="AG24" s="213"/>
      <c r="AH24" s="214"/>
      <c r="AI24" s="215"/>
      <c r="AJ24" s="215"/>
      <c r="AK24" s="216"/>
    </row>
    <row r="25" spans="2:45" ht="17.100000000000001" customHeight="1" x14ac:dyDescent="0.25">
      <c r="B25" s="214"/>
      <c r="C25" s="215"/>
      <c r="D25" s="215"/>
      <c r="E25" s="216"/>
      <c r="F25" s="214"/>
      <c r="G25" s="215"/>
      <c r="H25" s="215"/>
      <c r="I25" s="215"/>
      <c r="J25" s="216"/>
      <c r="K25" s="214"/>
      <c r="L25" s="215"/>
      <c r="M25" s="215"/>
      <c r="N25" s="216"/>
      <c r="O25" s="214"/>
      <c r="P25" s="215"/>
      <c r="Q25" s="215"/>
      <c r="R25" s="216"/>
      <c r="S25" s="214"/>
      <c r="T25" s="215"/>
      <c r="U25" s="215"/>
      <c r="V25" s="215"/>
      <c r="W25" s="215"/>
      <c r="X25" s="216"/>
      <c r="Y25" s="222"/>
      <c r="Z25" s="223"/>
      <c r="AA25" s="222"/>
      <c r="AB25" s="223"/>
      <c r="AC25" s="214"/>
      <c r="AD25" s="215"/>
      <c r="AE25" s="215"/>
      <c r="AF25" s="215"/>
      <c r="AG25" s="216"/>
      <c r="AH25" s="214"/>
      <c r="AI25" s="215"/>
      <c r="AJ25" s="215"/>
      <c r="AK25" s="216"/>
    </row>
    <row r="26" spans="2:45" ht="17.100000000000001" customHeight="1" x14ac:dyDescent="0.25">
      <c r="B26" s="214"/>
      <c r="C26" s="215"/>
      <c r="D26" s="215"/>
      <c r="E26" s="216"/>
      <c r="F26" s="214"/>
      <c r="G26" s="215"/>
      <c r="H26" s="215"/>
      <c r="I26" s="215"/>
      <c r="J26" s="216"/>
      <c r="K26" s="214"/>
      <c r="L26" s="215"/>
      <c r="M26" s="215"/>
      <c r="N26" s="216"/>
      <c r="O26" s="214"/>
      <c r="P26" s="215"/>
      <c r="Q26" s="215"/>
      <c r="R26" s="216"/>
      <c r="S26" s="214"/>
      <c r="T26" s="215"/>
      <c r="U26" s="215"/>
      <c r="V26" s="215"/>
      <c r="W26" s="215"/>
      <c r="X26" s="216"/>
      <c r="Y26" s="222"/>
      <c r="Z26" s="223"/>
      <c r="AA26" s="222"/>
      <c r="AB26" s="223"/>
      <c r="AC26" s="214"/>
      <c r="AD26" s="215"/>
      <c r="AE26" s="215"/>
      <c r="AF26" s="215"/>
      <c r="AG26" s="216"/>
      <c r="AH26" s="214"/>
      <c r="AI26" s="215"/>
      <c r="AJ26" s="215"/>
      <c r="AK26" s="216"/>
      <c r="AS26" s="54"/>
    </row>
    <row r="27" spans="2:45" ht="17.100000000000001" customHeight="1" thickBot="1" x14ac:dyDescent="0.3">
      <c r="B27" s="217"/>
      <c r="C27" s="218"/>
      <c r="D27" s="218"/>
      <c r="E27" s="219"/>
      <c r="F27" s="217"/>
      <c r="G27" s="218"/>
      <c r="H27" s="218"/>
      <c r="I27" s="218"/>
      <c r="J27" s="219"/>
      <c r="K27" s="217"/>
      <c r="L27" s="218"/>
      <c r="M27" s="218"/>
      <c r="N27" s="219"/>
      <c r="O27" s="217"/>
      <c r="P27" s="218"/>
      <c r="Q27" s="218"/>
      <c r="R27" s="219"/>
      <c r="S27" s="217"/>
      <c r="T27" s="218"/>
      <c r="U27" s="218"/>
      <c r="V27" s="218"/>
      <c r="W27" s="218"/>
      <c r="X27" s="219"/>
      <c r="Y27" s="224"/>
      <c r="Z27" s="225"/>
      <c r="AA27" s="224"/>
      <c r="AB27" s="225"/>
      <c r="AC27" s="217"/>
      <c r="AD27" s="218"/>
      <c r="AE27" s="218"/>
      <c r="AF27" s="218"/>
      <c r="AG27" s="219"/>
      <c r="AH27" s="217"/>
      <c r="AI27" s="218"/>
      <c r="AJ27" s="218"/>
      <c r="AK27" s="219"/>
      <c r="AS27" s="54"/>
    </row>
    <row r="28" spans="2:45" ht="20.25" customHeight="1" thickBot="1" x14ac:dyDescent="0.3">
      <c r="B28" s="166" t="s">
        <v>36</v>
      </c>
      <c r="C28" s="167"/>
      <c r="D28" s="167"/>
      <c r="E28" s="168"/>
      <c r="F28" s="196">
        <v>304</v>
      </c>
      <c r="G28" s="197"/>
      <c r="H28" s="197"/>
      <c r="I28" s="197"/>
      <c r="J28" s="198"/>
      <c r="K28" s="196"/>
      <c r="L28" s="197"/>
      <c r="M28" s="197"/>
      <c r="N28" s="198"/>
      <c r="O28" s="199"/>
      <c r="P28" s="200"/>
      <c r="Q28" s="200"/>
      <c r="R28" s="201"/>
      <c r="S28" s="202"/>
      <c r="T28" s="203"/>
      <c r="U28" s="203"/>
      <c r="V28" s="203"/>
      <c r="W28" s="203"/>
      <c r="X28" s="204"/>
      <c r="Y28" s="193"/>
      <c r="Z28" s="195"/>
      <c r="AA28" s="193"/>
      <c r="AB28" s="195"/>
      <c r="AC28" s="205">
        <f>IFERROR(VLOOKUP(S28,'Zoznam KO'!A2:B62,2,FALSE),0)</f>
        <v>0</v>
      </c>
      <c r="AD28" s="206"/>
      <c r="AE28" s="206"/>
      <c r="AF28" s="206"/>
      <c r="AG28" s="207"/>
      <c r="AH28" s="193"/>
      <c r="AI28" s="194"/>
      <c r="AJ28" s="194"/>
      <c r="AK28" s="195"/>
    </row>
    <row r="29" spans="2:45" ht="20.25" customHeight="1" thickBot="1" x14ac:dyDescent="0.3">
      <c r="B29" s="166" t="s">
        <v>37</v>
      </c>
      <c r="C29" s="167"/>
      <c r="D29" s="167"/>
      <c r="E29" s="168"/>
      <c r="F29" s="193"/>
      <c r="G29" s="194"/>
      <c r="H29" s="194"/>
      <c r="I29" s="194"/>
      <c r="J29" s="195"/>
      <c r="K29" s="193"/>
      <c r="L29" s="194"/>
      <c r="M29" s="194"/>
      <c r="N29" s="195"/>
      <c r="O29" s="193"/>
      <c r="P29" s="194"/>
      <c r="Q29" s="194"/>
      <c r="R29" s="195"/>
      <c r="S29" s="193"/>
      <c r="T29" s="194"/>
      <c r="U29" s="194"/>
      <c r="V29" s="194"/>
      <c r="W29" s="194"/>
      <c r="X29" s="195"/>
      <c r="Y29" s="193"/>
      <c r="Z29" s="195"/>
      <c r="AA29" s="193"/>
      <c r="AB29" s="195"/>
      <c r="AC29" s="193"/>
      <c r="AD29" s="194"/>
      <c r="AE29" s="194"/>
      <c r="AF29" s="194"/>
      <c r="AG29" s="195"/>
      <c r="AH29" s="193"/>
      <c r="AI29" s="194"/>
      <c r="AJ29" s="194"/>
      <c r="AK29" s="195"/>
    </row>
    <row r="30" spans="2:45" ht="20.25" customHeight="1" thickBot="1" x14ac:dyDescent="0.3">
      <c r="B30" s="166" t="s">
        <v>38</v>
      </c>
      <c r="C30" s="167"/>
      <c r="D30" s="167"/>
      <c r="E30" s="168"/>
      <c r="F30" s="193"/>
      <c r="G30" s="194"/>
      <c r="H30" s="194"/>
      <c r="I30" s="194"/>
      <c r="J30" s="195"/>
      <c r="K30" s="193"/>
      <c r="L30" s="194"/>
      <c r="M30" s="194"/>
      <c r="N30" s="195"/>
      <c r="O30" s="193"/>
      <c r="P30" s="194"/>
      <c r="Q30" s="194"/>
      <c r="R30" s="195"/>
      <c r="S30" s="193"/>
      <c r="T30" s="194"/>
      <c r="U30" s="194"/>
      <c r="V30" s="194"/>
      <c r="W30" s="194"/>
      <c r="X30" s="195"/>
      <c r="Y30" s="193"/>
      <c r="Z30" s="195"/>
      <c r="AA30" s="193"/>
      <c r="AB30" s="195"/>
      <c r="AC30" s="193"/>
      <c r="AD30" s="194"/>
      <c r="AE30" s="194"/>
      <c r="AF30" s="194"/>
      <c r="AG30" s="195"/>
      <c r="AH30" s="193"/>
      <c r="AI30" s="194"/>
      <c r="AJ30" s="194"/>
      <c r="AK30" s="195"/>
    </row>
    <row r="31" spans="2:45" ht="20.25" customHeight="1" thickBot="1" x14ac:dyDescent="0.3">
      <c r="B31" s="166" t="s">
        <v>39</v>
      </c>
      <c r="C31" s="167"/>
      <c r="D31" s="167"/>
      <c r="E31" s="168"/>
      <c r="F31" s="193"/>
      <c r="G31" s="194"/>
      <c r="H31" s="194"/>
      <c r="I31" s="194"/>
      <c r="J31" s="195"/>
      <c r="K31" s="193"/>
      <c r="L31" s="194"/>
      <c r="M31" s="194"/>
      <c r="N31" s="195"/>
      <c r="O31" s="193"/>
      <c r="P31" s="194"/>
      <c r="Q31" s="194"/>
      <c r="R31" s="195"/>
      <c r="S31" s="193"/>
      <c r="T31" s="194"/>
      <c r="U31" s="194"/>
      <c r="V31" s="194"/>
      <c r="W31" s="194"/>
      <c r="X31" s="195"/>
      <c r="Y31" s="193"/>
      <c r="Z31" s="195"/>
      <c r="AA31" s="193"/>
      <c r="AB31" s="195"/>
      <c r="AC31" s="193"/>
      <c r="AD31" s="194"/>
      <c r="AE31" s="194"/>
      <c r="AF31" s="194"/>
      <c r="AG31" s="195"/>
      <c r="AH31" s="193"/>
      <c r="AI31" s="194"/>
      <c r="AJ31" s="194"/>
      <c r="AK31" s="195"/>
    </row>
    <row r="32" spans="2:45" ht="20.25" customHeight="1" thickBot="1" x14ac:dyDescent="0.3">
      <c r="B32" s="166" t="s">
        <v>40</v>
      </c>
      <c r="C32" s="167"/>
      <c r="D32" s="167"/>
      <c r="E32" s="168"/>
      <c r="F32" s="193"/>
      <c r="G32" s="194"/>
      <c r="H32" s="194"/>
      <c r="I32" s="194"/>
      <c r="J32" s="195"/>
      <c r="K32" s="193"/>
      <c r="L32" s="194"/>
      <c r="M32" s="194"/>
      <c r="N32" s="195"/>
      <c r="O32" s="193"/>
      <c r="P32" s="194"/>
      <c r="Q32" s="194"/>
      <c r="R32" s="195"/>
      <c r="S32" s="193"/>
      <c r="T32" s="194"/>
      <c r="U32" s="194"/>
      <c r="V32" s="194"/>
      <c r="W32" s="194"/>
      <c r="X32" s="195"/>
      <c r="Y32" s="193"/>
      <c r="Z32" s="195"/>
      <c r="AA32" s="193"/>
      <c r="AB32" s="195"/>
      <c r="AC32" s="193"/>
      <c r="AD32" s="194"/>
      <c r="AE32" s="194"/>
      <c r="AF32" s="194"/>
      <c r="AG32" s="195"/>
      <c r="AH32" s="193"/>
      <c r="AI32" s="194"/>
      <c r="AJ32" s="194"/>
      <c r="AK32" s="195"/>
    </row>
    <row r="33" spans="2:37" ht="17.100000000000001" customHeight="1" thickBot="1" x14ac:dyDescent="0.3">
      <c r="B33" s="166" t="s">
        <v>41</v>
      </c>
      <c r="C33" s="167"/>
      <c r="D33" s="167"/>
      <c r="E33" s="168"/>
      <c r="F33" s="169"/>
      <c r="G33" s="170"/>
      <c r="H33" s="170"/>
      <c r="I33" s="170"/>
      <c r="J33" s="170"/>
      <c r="K33" s="171"/>
      <c r="L33" s="169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1"/>
    </row>
    <row r="34" spans="2:37" ht="17.100000000000001" customHeight="1" thickBot="1" x14ac:dyDescent="0.3"/>
    <row r="35" spans="2:37" ht="17.100000000000001" customHeight="1" x14ac:dyDescent="0.25">
      <c r="B35" s="172" t="s">
        <v>5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4"/>
      <c r="N35" s="175" t="s">
        <v>50</v>
      </c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7"/>
      <c r="Z35" s="181" t="s">
        <v>51</v>
      </c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3"/>
    </row>
    <row r="36" spans="2:37" ht="17.100000000000001" customHeight="1" x14ac:dyDescent="0.25"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8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80"/>
      <c r="Z36" s="184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6"/>
    </row>
    <row r="37" spans="2:37" ht="17.100000000000001" customHeight="1" x14ac:dyDescent="0.25"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  <c r="N37" s="178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80"/>
      <c r="Z37" s="190" t="s">
        <v>43</v>
      </c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2"/>
    </row>
    <row r="38" spans="2:37" ht="17.100000000000001" customHeight="1" x14ac:dyDescent="0.25">
      <c r="B38" s="146" t="s">
        <v>42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152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4"/>
      <c r="Z38" s="158" t="s">
        <v>44</v>
      </c>
      <c r="AA38" s="159"/>
      <c r="AB38" s="162"/>
      <c r="AC38" s="162"/>
      <c r="AD38" s="162"/>
      <c r="AE38" s="162"/>
      <c r="AF38" s="162"/>
      <c r="AG38" s="162"/>
      <c r="AH38" s="162"/>
      <c r="AI38" s="162"/>
      <c r="AJ38" s="162"/>
      <c r="AK38" s="163"/>
    </row>
    <row r="39" spans="2:37" ht="17.100000000000001" customHeight="1" thickBot="1" x14ac:dyDescent="0.3"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1"/>
      <c r="N39" s="155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7"/>
      <c r="Z39" s="160"/>
      <c r="AA39" s="161"/>
      <c r="AB39" s="164"/>
      <c r="AC39" s="164"/>
      <c r="AD39" s="164"/>
      <c r="AE39" s="164"/>
      <c r="AF39" s="164"/>
      <c r="AG39" s="164"/>
      <c r="AH39" s="164"/>
      <c r="AI39" s="164"/>
      <c r="AJ39" s="164"/>
      <c r="AK39" s="165"/>
    </row>
    <row r="40" spans="2:37" ht="17.100000000000001" customHeight="1" x14ac:dyDescent="0.25"/>
    <row r="41" spans="2:37" ht="17.100000000000001" customHeight="1" x14ac:dyDescent="0.25">
      <c r="B41" s="145" t="s">
        <v>45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</row>
    <row r="42" spans="2:37" ht="17.100000000000001" customHeight="1" x14ac:dyDescent="0.25">
      <c r="B42" s="145" t="s">
        <v>46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</row>
    <row r="43" spans="2:37" ht="17.100000000000001" customHeight="1" x14ac:dyDescent="0.25">
      <c r="B43" s="145" t="s">
        <v>47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</row>
    <row r="44" spans="2:37" ht="17.100000000000001" customHeight="1" x14ac:dyDescent="0.25">
      <c r="B44" s="145" t="s">
        <v>48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</row>
    <row r="45" spans="2:37" ht="17.100000000000001" customHeight="1" x14ac:dyDescent="0.25">
      <c r="B45" s="145" t="s">
        <v>49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</row>
  </sheetData>
  <mergeCells count="116">
    <mergeCell ref="N1:AB2"/>
    <mergeCell ref="B3:G3"/>
    <mergeCell ref="H3:U3"/>
    <mergeCell ref="V3:AE3"/>
    <mergeCell ref="AF3:AK3"/>
    <mergeCell ref="I4:U4"/>
    <mergeCell ref="AB4:AK4"/>
    <mergeCell ref="B10:S11"/>
    <mergeCell ref="T10:Y10"/>
    <mergeCell ref="Z10:AK10"/>
    <mergeCell ref="T11:V11"/>
    <mergeCell ref="W11:AK11"/>
    <mergeCell ref="B13:H13"/>
    <mergeCell ref="I13:P13"/>
    <mergeCell ref="AE13:AK13"/>
    <mergeCell ref="B5:H5"/>
    <mergeCell ref="I5:K5"/>
    <mergeCell ref="Q5:AK5"/>
    <mergeCell ref="L6:Z6"/>
    <mergeCell ref="AC6:AK6"/>
    <mergeCell ref="B9:D9"/>
    <mergeCell ref="E9:S9"/>
    <mergeCell ref="T9:Y9"/>
    <mergeCell ref="Z9:AK9"/>
    <mergeCell ref="B16:H16"/>
    <mergeCell ref="I16:AK16"/>
    <mergeCell ref="E17:S17"/>
    <mergeCell ref="T17:U17"/>
    <mergeCell ref="V17:AK17"/>
    <mergeCell ref="B18:E18"/>
    <mergeCell ref="F18:S18"/>
    <mergeCell ref="T18:V18"/>
    <mergeCell ref="W18:AK18"/>
    <mergeCell ref="B19:H19"/>
    <mergeCell ref="I19:S19"/>
    <mergeCell ref="T19:Y19"/>
    <mergeCell ref="Z19:AK19"/>
    <mergeCell ref="B21:K21"/>
    <mergeCell ref="L21:M21"/>
    <mergeCell ref="N21:W21"/>
    <mergeCell ref="X21:Y21"/>
    <mergeCell ref="Z21:AI21"/>
    <mergeCell ref="AJ21:AK21"/>
    <mergeCell ref="B23:G23"/>
    <mergeCell ref="H23:AG23"/>
    <mergeCell ref="AH23:AK27"/>
    <mergeCell ref="B24:E27"/>
    <mergeCell ref="F24:J27"/>
    <mergeCell ref="K24:N27"/>
    <mergeCell ref="O24:R27"/>
    <mergeCell ref="S24:X27"/>
    <mergeCell ref="Y24:Z27"/>
    <mergeCell ref="AA24:AB27"/>
    <mergeCell ref="AC24:AG27"/>
    <mergeCell ref="B28:E28"/>
    <mergeCell ref="F28:J28"/>
    <mergeCell ref="K28:N28"/>
    <mergeCell ref="O28:R28"/>
    <mergeCell ref="S28:X28"/>
    <mergeCell ref="Y28:Z28"/>
    <mergeCell ref="AA28:AB28"/>
    <mergeCell ref="AC28:AG28"/>
    <mergeCell ref="AH28:AK28"/>
    <mergeCell ref="B29:E29"/>
    <mergeCell ref="F29:J29"/>
    <mergeCell ref="K29:N29"/>
    <mergeCell ref="O29:R29"/>
    <mergeCell ref="S29:X29"/>
    <mergeCell ref="Y29:Z29"/>
    <mergeCell ref="AA29:AB29"/>
    <mergeCell ref="AC29:AG29"/>
    <mergeCell ref="AH29:AK29"/>
    <mergeCell ref="AA30:AB30"/>
    <mergeCell ref="AC30:AG30"/>
    <mergeCell ref="AH30:AK30"/>
    <mergeCell ref="B31:E31"/>
    <mergeCell ref="F31:J31"/>
    <mergeCell ref="K31:N31"/>
    <mergeCell ref="O31:R31"/>
    <mergeCell ref="S31:X31"/>
    <mergeCell ref="Y31:Z31"/>
    <mergeCell ref="AA31:AB31"/>
    <mergeCell ref="B30:E30"/>
    <mergeCell ref="F30:J30"/>
    <mergeCell ref="K30:N30"/>
    <mergeCell ref="O30:R30"/>
    <mergeCell ref="S30:X30"/>
    <mergeCell ref="Y30:Z30"/>
    <mergeCell ref="AC31:AG31"/>
    <mergeCell ref="AH31:AK31"/>
    <mergeCell ref="B32:E32"/>
    <mergeCell ref="F32:J32"/>
    <mergeCell ref="K32:N32"/>
    <mergeCell ref="O32:R32"/>
    <mergeCell ref="S32:X32"/>
    <mergeCell ref="Y32:Z32"/>
    <mergeCell ref="AA32:AB32"/>
    <mergeCell ref="AC32:AG32"/>
    <mergeCell ref="AH32:AK32"/>
    <mergeCell ref="B44:AK44"/>
    <mergeCell ref="B45:AK45"/>
    <mergeCell ref="B38:M39"/>
    <mergeCell ref="N38:Y39"/>
    <mergeCell ref="Z38:AA39"/>
    <mergeCell ref="AB38:AK39"/>
    <mergeCell ref="B41:AK41"/>
    <mergeCell ref="B42:AK42"/>
    <mergeCell ref="B33:E33"/>
    <mergeCell ref="F33:K33"/>
    <mergeCell ref="L33:AK33"/>
    <mergeCell ref="B35:M35"/>
    <mergeCell ref="N35:Y37"/>
    <mergeCell ref="Z35:AK36"/>
    <mergeCell ref="B36:M37"/>
    <mergeCell ref="Z37:AK37"/>
    <mergeCell ref="B43:AK43"/>
  </mergeCells>
  <conditionalFormatting sqref="K28:X28 AC28:AK28">
    <cfRule type="containsBlanks" dxfId="6" priority="1">
      <formula>LEN(TRIM(K28))=0</formula>
    </cfRule>
  </conditionalFormatting>
  <dataValidations count="1">
    <dataValidation type="list" allowBlank="1" showInputMessage="1" showErrorMessage="1" sqref="I13:P13" xr:uid="{C4DB6945-2C83-4C8E-9929-F29548D1E925}">
      <formula1>"SZV,neorganizovaný"</formula1>
    </dataValidation>
  </dataValidations>
  <hyperlinks>
    <hyperlink ref="I19" r:id="rId1" display="sotrik.denis@gmail.com" xr:uid="{4230728D-CA6C-4C8C-A21F-C19DBDD26E03}"/>
    <hyperlink ref="W11" r:id="rId2" display="sotrik.denis@gmail.com" xr:uid="{1C638A69-AA81-4C74-B886-603F47FD31BF}"/>
  </hyperlinks>
  <printOptions horizontalCentered="1" verticalCentered="1"/>
  <pageMargins left="0" right="0" top="0" bottom="0" header="0" footer="0"/>
  <pageSetup orientation="portrait" r:id="rId3"/>
  <colBreaks count="1" manualBreakCount="1">
    <brk id="38" max="44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6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19050</xdr:rowOff>
                  </from>
                  <to>
                    <xdr:col>8</xdr:col>
                    <xdr:colOff>47625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7" name="Check Box 2">
              <controlPr defaultSize="0" autoFill="0" autoLine="0" autoPict="0">
                <anchor moveWithCells="1">
                  <from>
                    <xdr:col>31</xdr:col>
                    <xdr:colOff>9525</xdr:colOff>
                    <xdr:row>2</xdr:row>
                    <xdr:rowOff>19050</xdr:rowOff>
                  </from>
                  <to>
                    <xdr:col>32</xdr:col>
                    <xdr:colOff>47625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8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4</xdr:row>
                    <xdr:rowOff>19050</xdr:rowOff>
                  </from>
                  <to>
                    <xdr:col>9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9" name="Check Box 4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0" name="Check Box 5">
              <controlPr defaultSize="0" autoFill="0" autoLine="0" autoPict="0">
                <anchor moveWithCells="1">
                  <from>
                    <xdr:col>23</xdr:col>
                    <xdr:colOff>104775</xdr:colOff>
                    <xdr:row>20</xdr:row>
                    <xdr:rowOff>9525</xdr:rowOff>
                  </from>
                  <to>
                    <xdr:col>24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1" name="Check Box 6">
              <controlPr defaultSize="0" autoFill="0" autoLine="0" autoPict="0">
                <anchor moveWithCells="1">
                  <from>
                    <xdr:col>35</xdr:col>
                    <xdr:colOff>85725</xdr:colOff>
                    <xdr:row>20</xdr:row>
                    <xdr:rowOff>9525</xdr:rowOff>
                  </from>
                  <to>
                    <xdr:col>36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2" name="Check Box 7">
              <controlPr defaultSize="0" autoFill="0" autoLine="0" autoPict="0">
                <anchor moveWithCells="1">
                  <from>
                    <xdr:col>24</xdr:col>
                    <xdr:colOff>76200</xdr:colOff>
                    <xdr:row>27</xdr:row>
                    <xdr:rowOff>28575</xdr:rowOff>
                  </from>
                  <to>
                    <xdr:col>26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3" name="Check Box 8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28575</xdr:rowOff>
                  </from>
                  <to>
                    <xdr:col>28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4" name="Check Box 9">
              <controlPr defaultSize="0" autoFill="0" autoLine="0" autoPict="0">
                <anchor moveWithCells="1">
                  <from>
                    <xdr:col>24</xdr:col>
                    <xdr:colOff>76200</xdr:colOff>
                    <xdr:row>28</xdr:row>
                    <xdr:rowOff>28575</xdr:rowOff>
                  </from>
                  <to>
                    <xdr:col>26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5" name="Check Box 10">
              <controlPr defaultSize="0" autoFill="0" autoLine="0" autoPict="0">
                <anchor moveWithCells="1">
                  <from>
                    <xdr:col>26</xdr:col>
                    <xdr:colOff>76200</xdr:colOff>
                    <xdr:row>28</xdr:row>
                    <xdr:rowOff>28575</xdr:rowOff>
                  </from>
                  <to>
                    <xdr:col>28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6" name="Check Box 11">
              <controlPr defaultSize="0" autoFill="0" autoLine="0" autoPict="0">
                <anchor moveWithCells="1">
                  <from>
                    <xdr:col>24</xdr:col>
                    <xdr:colOff>76200</xdr:colOff>
                    <xdr:row>29</xdr:row>
                    <xdr:rowOff>28575</xdr:rowOff>
                  </from>
                  <to>
                    <xdr:col>26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7" name="Check Box 12">
              <controlPr defaultSize="0" autoFill="0" autoLine="0" autoPict="0">
                <anchor moveWithCells="1">
                  <from>
                    <xdr:col>26</xdr:col>
                    <xdr:colOff>76200</xdr:colOff>
                    <xdr:row>29</xdr:row>
                    <xdr:rowOff>28575</xdr:rowOff>
                  </from>
                  <to>
                    <xdr:col>28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8" name="Check Box 13">
              <controlPr defaultSize="0" autoFill="0" autoLine="0" autoPict="0">
                <anchor moveWithCells="1">
                  <from>
                    <xdr:col>24</xdr:col>
                    <xdr:colOff>76200</xdr:colOff>
                    <xdr:row>30</xdr:row>
                    <xdr:rowOff>28575</xdr:rowOff>
                  </from>
                  <to>
                    <xdr:col>26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9" name="Check Box 14">
              <controlPr defaultSize="0" autoFill="0" autoLine="0" autoPict="0">
                <anchor moveWithCells="1">
                  <from>
                    <xdr:col>26</xdr:col>
                    <xdr:colOff>76200</xdr:colOff>
                    <xdr:row>30</xdr:row>
                    <xdr:rowOff>28575</xdr:rowOff>
                  </from>
                  <to>
                    <xdr:col>28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20" name="Check Box 15">
              <controlPr defaultSize="0" autoFill="0" autoLine="0" autoPict="0">
                <anchor moveWithCells="1">
                  <from>
                    <xdr:col>24</xdr:col>
                    <xdr:colOff>76200</xdr:colOff>
                    <xdr:row>31</xdr:row>
                    <xdr:rowOff>28575</xdr:rowOff>
                  </from>
                  <to>
                    <xdr:col>26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1" name="Check Box 16">
              <controlPr defaultSize="0" autoFill="0" autoLine="0" autoPict="0">
                <anchor moveWithCells="1">
                  <from>
                    <xdr:col>26</xdr:col>
                    <xdr:colOff>76200</xdr:colOff>
                    <xdr:row>31</xdr:row>
                    <xdr:rowOff>28575</xdr:rowOff>
                  </from>
                  <to>
                    <xdr:col>28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4A587E-2EBB-4508-977D-21BF4FDF1346}">
          <x14:formula1>
            <xm:f>'Zoznam KO'!$A$2:$A$62</xm:f>
          </x14:formula1>
          <xm:sqref>S28:X28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84119-0CAD-46A8-B5AA-85BF11FBC1B4}">
  <sheetPr>
    <pageSetUpPr fitToPage="1"/>
  </sheetPr>
  <dimension ref="B1:BA40"/>
  <sheetViews>
    <sheetView showZeros="0" view="pageBreakPreview" zoomScale="130" zoomScaleNormal="115" zoomScaleSheetLayoutView="130" workbookViewId="0">
      <selection activeCell="AQ15" sqref="AQ15:BA16"/>
    </sheetView>
  </sheetViews>
  <sheetFormatPr defaultColWidth="2.7109375" defaultRowHeight="15" x14ac:dyDescent="0.25"/>
  <cols>
    <col min="1" max="1" width="1.5703125" style="13" customWidth="1"/>
    <col min="2" max="53" width="2.7109375" style="13"/>
    <col min="54" max="54" width="1.7109375" style="13" customWidth="1"/>
    <col min="55" max="16384" width="2.7109375" style="13"/>
  </cols>
  <sheetData>
    <row r="1" spans="2:53" ht="8.25" customHeight="1" x14ac:dyDescent="0.25">
      <c r="B1" s="137" t="s">
        <v>55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ht="8.25" customHeight="1" x14ac:dyDescent="0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s="12" customFormat="1" ht="15" customHeight="1" x14ac:dyDescent="0.25">
      <c r="B3" s="257" t="s">
        <v>63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9"/>
      <c r="AF3" s="260"/>
      <c r="AG3" s="261" t="s">
        <v>64</v>
      </c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</row>
    <row r="4" spans="2:53" s="12" customFormat="1" ht="15" customHeight="1" x14ac:dyDescent="0.25">
      <c r="B4" s="262" t="s">
        <v>65</v>
      </c>
      <c r="C4" s="263"/>
      <c r="D4" s="263"/>
      <c r="E4" s="263"/>
      <c r="F4" s="263"/>
      <c r="G4" s="263"/>
      <c r="H4" s="263"/>
      <c r="I4" s="263"/>
      <c r="J4" s="263"/>
      <c r="K4" s="264"/>
      <c r="L4" s="268"/>
      <c r="M4" s="269"/>
      <c r="N4" s="269"/>
      <c r="O4" s="270"/>
      <c r="P4" s="271" t="s">
        <v>66</v>
      </c>
      <c r="Q4" s="272"/>
      <c r="R4" s="272"/>
      <c r="S4" s="272"/>
      <c r="T4" s="272"/>
      <c r="U4" s="272"/>
      <c r="V4" s="273"/>
      <c r="W4" s="277" t="s">
        <v>268</v>
      </c>
      <c r="X4" s="277"/>
      <c r="Y4" s="277"/>
      <c r="Z4" s="277"/>
      <c r="AA4" s="277"/>
      <c r="AB4" s="277"/>
      <c r="AC4" s="277"/>
      <c r="AD4" s="277"/>
      <c r="AE4" s="277"/>
      <c r="AF4" s="277"/>
      <c r="AG4" s="278" t="s">
        <v>67</v>
      </c>
      <c r="AH4" s="278"/>
      <c r="AI4" s="278"/>
      <c r="AJ4" s="278"/>
      <c r="AK4" s="278"/>
      <c r="AL4" s="277">
        <f>+'Registrácia chovu'!L30</f>
        <v>0</v>
      </c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</row>
    <row r="5" spans="2:53" s="12" customFormat="1" ht="15" customHeight="1" x14ac:dyDescent="0.25">
      <c r="B5" s="265"/>
      <c r="C5" s="266"/>
      <c r="D5" s="266"/>
      <c r="E5" s="266"/>
      <c r="F5" s="266"/>
      <c r="G5" s="266"/>
      <c r="H5" s="266"/>
      <c r="I5" s="266"/>
      <c r="J5" s="266"/>
      <c r="K5" s="267"/>
      <c r="L5" s="279"/>
      <c r="M5" s="280"/>
      <c r="N5" s="280"/>
      <c r="O5" s="281"/>
      <c r="P5" s="274"/>
      <c r="Q5" s="275"/>
      <c r="R5" s="275"/>
      <c r="S5" s="275"/>
      <c r="T5" s="275"/>
      <c r="U5" s="275"/>
      <c r="V5" s="276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8"/>
      <c r="AH5" s="278"/>
      <c r="AI5" s="278"/>
      <c r="AJ5" s="278"/>
      <c r="AK5" s="278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</row>
    <row r="6" spans="2:53" s="12" customFormat="1" ht="15" customHeight="1" x14ac:dyDescent="0.25">
      <c r="B6" s="278" t="s">
        <v>68</v>
      </c>
      <c r="C6" s="278"/>
      <c r="D6" s="278"/>
      <c r="E6" s="278"/>
      <c r="F6" s="278"/>
      <c r="G6" s="278"/>
      <c r="H6" s="278"/>
      <c r="I6" s="278"/>
      <c r="J6" s="278"/>
      <c r="K6" s="278"/>
      <c r="L6" s="277">
        <f>+'Registrácia chovu'!L28</f>
        <v>0</v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8" t="s">
        <v>69</v>
      </c>
      <c r="AH6" s="278"/>
      <c r="AI6" s="278"/>
      <c r="AJ6" s="278"/>
      <c r="AK6" s="278"/>
      <c r="AL6" s="277">
        <f>+'Registrácia chovu'!L29</f>
        <v>0</v>
      </c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</row>
    <row r="7" spans="2:53" s="12" customFormat="1" ht="15" customHeight="1" x14ac:dyDescent="0.25">
      <c r="B7" s="278" t="s">
        <v>70</v>
      </c>
      <c r="C7" s="278"/>
      <c r="D7" s="278"/>
      <c r="E7" s="278"/>
      <c r="F7" s="278"/>
      <c r="G7" s="278"/>
      <c r="H7" s="278"/>
      <c r="I7" s="278"/>
      <c r="J7" s="278"/>
      <c r="K7" s="278"/>
      <c r="L7" s="277">
        <f>+'Registrácia chovu'!AA28</f>
        <v>0</v>
      </c>
      <c r="M7" s="277"/>
      <c r="N7" s="277"/>
      <c r="O7" s="277"/>
      <c r="P7" s="277"/>
      <c r="Q7" s="277"/>
      <c r="R7" s="277"/>
      <c r="S7" s="278" t="s">
        <v>71</v>
      </c>
      <c r="T7" s="278"/>
      <c r="U7" s="278"/>
      <c r="V7" s="278"/>
      <c r="W7" s="278"/>
      <c r="X7" s="278"/>
      <c r="Y7" s="278"/>
      <c r="Z7" s="278"/>
      <c r="AA7" s="277">
        <f>+'Registrácia chovu'!O26</f>
        <v>0</v>
      </c>
      <c r="AB7" s="277"/>
      <c r="AC7" s="277"/>
      <c r="AD7" s="277"/>
      <c r="AE7" s="277"/>
      <c r="AF7" s="277"/>
      <c r="AG7" s="278" t="s">
        <v>72</v>
      </c>
      <c r="AH7" s="278"/>
      <c r="AI7" s="278"/>
      <c r="AJ7" s="278"/>
      <c r="AK7" s="278"/>
      <c r="AL7" s="277" t="s">
        <v>266</v>
      </c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</row>
    <row r="8" spans="2:53" s="12" customFormat="1" ht="15" customHeight="1" x14ac:dyDescent="0.25">
      <c r="B8" s="278" t="s">
        <v>73</v>
      </c>
      <c r="C8" s="278"/>
      <c r="D8" s="278"/>
      <c r="E8" s="278"/>
      <c r="F8" s="278"/>
      <c r="G8" s="278"/>
      <c r="H8" s="278"/>
      <c r="I8" s="278"/>
      <c r="J8" s="278"/>
      <c r="K8" s="278"/>
      <c r="L8" s="277">
        <f>+'Registrácia chovu'!L22</f>
        <v>0</v>
      </c>
      <c r="M8" s="277"/>
      <c r="N8" s="277"/>
      <c r="O8" s="277"/>
      <c r="P8" s="277"/>
      <c r="Q8" s="277"/>
      <c r="R8" s="277"/>
      <c r="S8" s="278" t="s">
        <v>74</v>
      </c>
      <c r="T8" s="278"/>
      <c r="U8" s="278"/>
      <c r="V8" s="278"/>
      <c r="W8" s="278"/>
      <c r="X8" s="278"/>
      <c r="Y8" s="278"/>
      <c r="Z8" s="278"/>
      <c r="AA8" s="277">
        <f>+'Registrácia chovu'!L22</f>
        <v>0</v>
      </c>
      <c r="AB8" s="277"/>
      <c r="AC8" s="277"/>
      <c r="AD8" s="277"/>
      <c r="AE8" s="277"/>
      <c r="AF8" s="277"/>
      <c r="AG8" s="278" t="s">
        <v>75</v>
      </c>
      <c r="AH8" s="278"/>
      <c r="AI8" s="278"/>
      <c r="AJ8" s="278"/>
      <c r="AK8" s="278"/>
      <c r="AL8" s="277">
        <f>+'Registrácia chovu'!AA29</f>
        <v>0</v>
      </c>
      <c r="AM8" s="277"/>
      <c r="AN8" s="277"/>
      <c r="AO8" s="277"/>
      <c r="AP8" s="277"/>
      <c r="AQ8" s="282" t="s">
        <v>76</v>
      </c>
      <c r="AR8" s="278"/>
      <c r="AS8" s="278"/>
      <c r="AT8" s="278"/>
      <c r="AU8" s="278"/>
      <c r="AV8" s="278"/>
      <c r="AW8" s="283">
        <f>+'Registrácia chovu'!AA30</f>
        <v>0</v>
      </c>
      <c r="AX8" s="277"/>
      <c r="AY8" s="277"/>
      <c r="AZ8" s="277"/>
      <c r="BA8" s="277"/>
    </row>
    <row r="9" spans="2:53" s="12" customFormat="1" ht="15" customHeight="1" x14ac:dyDescent="0.25"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7"/>
      <c r="M9" s="277"/>
      <c r="N9" s="277"/>
      <c r="O9" s="277"/>
      <c r="P9" s="277"/>
      <c r="Q9" s="277"/>
      <c r="R9" s="277"/>
      <c r="S9" s="278"/>
      <c r="T9" s="278"/>
      <c r="U9" s="278"/>
      <c r="V9" s="278"/>
      <c r="W9" s="278"/>
      <c r="X9" s="278"/>
      <c r="Y9" s="278"/>
      <c r="Z9" s="278"/>
      <c r="AA9" s="277"/>
      <c r="AB9" s="277"/>
      <c r="AC9" s="277"/>
      <c r="AD9" s="277"/>
      <c r="AE9" s="277"/>
      <c r="AF9" s="277"/>
      <c r="AG9" s="278"/>
      <c r="AH9" s="278"/>
      <c r="AI9" s="278"/>
      <c r="AJ9" s="278"/>
      <c r="AK9" s="278"/>
      <c r="AL9" s="277"/>
      <c r="AM9" s="277"/>
      <c r="AN9" s="277"/>
      <c r="AO9" s="277"/>
      <c r="AP9" s="277"/>
      <c r="AQ9" s="278"/>
      <c r="AR9" s="278"/>
      <c r="AS9" s="278"/>
      <c r="AT9" s="278"/>
      <c r="AU9" s="278"/>
      <c r="AV9" s="278"/>
      <c r="AW9" s="277"/>
      <c r="AX9" s="277"/>
      <c r="AY9" s="277"/>
      <c r="AZ9" s="277"/>
      <c r="BA9" s="277"/>
    </row>
    <row r="10" spans="2:53" s="12" customFormat="1" ht="15" customHeight="1" x14ac:dyDescent="0.25">
      <c r="B10" s="278" t="s">
        <v>77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7" t="str">
        <f>+'Chov včelstiev'!I13</f>
        <v>SZV</v>
      </c>
      <c r="M10" s="277"/>
      <c r="N10" s="277"/>
      <c r="O10" s="277"/>
      <c r="P10" s="277"/>
      <c r="Q10" s="277"/>
      <c r="R10" s="277"/>
      <c r="S10" s="282" t="s">
        <v>78</v>
      </c>
      <c r="T10" s="278"/>
      <c r="U10" s="278"/>
      <c r="V10" s="278"/>
      <c r="W10" s="278"/>
      <c r="X10" s="278"/>
      <c r="Y10" s="278"/>
      <c r="Z10" s="278"/>
      <c r="AA10" s="277" t="str">
        <f>+'Chov včelstiev'!AE13</f>
        <v>Trenčín</v>
      </c>
      <c r="AB10" s="277"/>
      <c r="AC10" s="277"/>
      <c r="AD10" s="277"/>
      <c r="AE10" s="277"/>
      <c r="AF10" s="277"/>
      <c r="AG10" s="282" t="s">
        <v>79</v>
      </c>
      <c r="AH10" s="278"/>
      <c r="AI10" s="278"/>
      <c r="AJ10" s="278"/>
      <c r="AK10" s="278"/>
      <c r="AL10" s="277">
        <f>+'Registrácia chovu'!L32</f>
        <v>0</v>
      </c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</row>
    <row r="11" spans="2:53" s="12" customFormat="1" ht="15" customHeight="1" x14ac:dyDescent="0.25"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7"/>
      <c r="M11" s="277"/>
      <c r="N11" s="277"/>
      <c r="O11" s="277"/>
      <c r="P11" s="277"/>
      <c r="Q11" s="277"/>
      <c r="R11" s="277"/>
      <c r="S11" s="278"/>
      <c r="T11" s="278"/>
      <c r="U11" s="278"/>
      <c r="V11" s="278"/>
      <c r="W11" s="278"/>
      <c r="X11" s="278"/>
      <c r="Y11" s="278"/>
      <c r="Z11" s="278"/>
      <c r="AA11" s="277"/>
      <c r="AB11" s="277"/>
      <c r="AC11" s="277"/>
      <c r="AD11" s="277"/>
      <c r="AE11" s="277"/>
      <c r="AF11" s="277"/>
      <c r="AG11" s="278"/>
      <c r="AH11" s="278"/>
      <c r="AI11" s="278"/>
      <c r="AJ11" s="278"/>
      <c r="AK11" s="278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</row>
    <row r="12" spans="2:53" s="12" customFormat="1" ht="12" customHeight="1" x14ac:dyDescent="0.25"/>
    <row r="13" spans="2:53" s="12" customFormat="1" ht="14.25" customHeight="1" x14ac:dyDescent="0.25">
      <c r="B13" s="261" t="s">
        <v>80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 t="s">
        <v>81</v>
      </c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</row>
    <row r="14" spans="2:53" s="12" customFormat="1" ht="14.25" customHeight="1" x14ac:dyDescent="0.25">
      <c r="B14" s="278" t="s">
        <v>82</v>
      </c>
      <c r="C14" s="278"/>
      <c r="D14" s="278"/>
      <c r="E14" s="278"/>
      <c r="F14" s="278"/>
      <c r="G14" s="278"/>
      <c r="H14" s="278"/>
      <c r="I14" s="278"/>
      <c r="J14" s="278"/>
      <c r="K14" s="277" t="str">
        <f>+'Registrácia chovu'!L33</f>
        <v xml:space="preserve">  </v>
      </c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84" t="s">
        <v>84</v>
      </c>
      <c r="Y14" s="284"/>
      <c r="Z14" s="284"/>
      <c r="AA14" s="284"/>
      <c r="AB14" s="284"/>
      <c r="AC14" s="283">
        <f>+'Registrácia chovu'!AA36</f>
        <v>0</v>
      </c>
      <c r="AD14" s="277"/>
      <c r="AE14" s="277"/>
      <c r="AF14" s="277"/>
      <c r="AG14" s="277"/>
      <c r="AH14" s="277"/>
      <c r="AI14" s="277"/>
      <c r="AJ14" s="278" t="s">
        <v>65</v>
      </c>
      <c r="AK14" s="278"/>
      <c r="AL14" s="278"/>
      <c r="AM14" s="278"/>
      <c r="AN14" s="278"/>
      <c r="AO14" s="278"/>
      <c r="AP14" s="278"/>
      <c r="AQ14" s="285">
        <f>IFERROR(VLOOKUP(O20,'Zoznam KO'!A:E,4,FALSE),0)</f>
        <v>0</v>
      </c>
      <c r="AR14" s="286"/>
      <c r="AS14" s="286"/>
      <c r="AT14" s="286"/>
      <c r="AU14" s="286"/>
      <c r="AV14" s="286"/>
      <c r="AW14" s="287">
        <f>IFERROR(VLOOKUP(O20,'Zoznam KO'!A:E,5,FALSE),0)</f>
        <v>0</v>
      </c>
      <c r="AX14" s="287"/>
      <c r="AY14" s="287"/>
      <c r="AZ14" s="287"/>
      <c r="BA14" s="288"/>
    </row>
    <row r="15" spans="2:53" s="12" customFormat="1" ht="14.25" customHeight="1" x14ac:dyDescent="0.25">
      <c r="B15" s="284" t="s">
        <v>83</v>
      </c>
      <c r="C15" s="284"/>
      <c r="D15" s="284"/>
      <c r="E15" s="284"/>
      <c r="F15" s="284"/>
      <c r="G15" s="284"/>
      <c r="H15" s="284"/>
      <c r="I15" s="284"/>
      <c r="J15" s="284"/>
      <c r="K15" s="277">
        <f>+'Registrácia chovu'!AA38</f>
        <v>0</v>
      </c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84"/>
      <c r="Y15" s="284"/>
      <c r="Z15" s="284"/>
      <c r="AA15" s="284"/>
      <c r="AB15" s="284"/>
      <c r="AC15" s="277"/>
      <c r="AD15" s="277"/>
      <c r="AE15" s="277"/>
      <c r="AF15" s="277"/>
      <c r="AG15" s="277"/>
      <c r="AH15" s="277"/>
      <c r="AI15" s="277"/>
      <c r="AJ15" s="282" t="s">
        <v>85</v>
      </c>
      <c r="AK15" s="278"/>
      <c r="AL15" s="278"/>
      <c r="AM15" s="278"/>
      <c r="AN15" s="278"/>
      <c r="AO15" s="278"/>
      <c r="AP15" s="278"/>
      <c r="AQ15" s="277">
        <f>IFERROR(VLOOKUP(O20,'Zoznam KO'!A:E,3,FALSE),0)</f>
        <v>0</v>
      </c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</row>
    <row r="16" spans="2:53" s="12" customFormat="1" ht="14.25" customHeight="1" x14ac:dyDescent="0.25">
      <c r="B16" s="284"/>
      <c r="C16" s="284"/>
      <c r="D16" s="284"/>
      <c r="E16" s="284"/>
      <c r="F16" s="284"/>
      <c r="G16" s="284"/>
      <c r="H16" s="284"/>
      <c r="I16" s="284"/>
      <c r="J16" s="284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84"/>
      <c r="Y16" s="284"/>
      <c r="Z16" s="284"/>
      <c r="AA16" s="284"/>
      <c r="AB16" s="284"/>
      <c r="AC16" s="277"/>
      <c r="AD16" s="277"/>
      <c r="AE16" s="277"/>
      <c r="AF16" s="277"/>
      <c r="AG16" s="277"/>
      <c r="AH16" s="277"/>
      <c r="AI16" s="277"/>
      <c r="AJ16" s="278"/>
      <c r="AK16" s="278"/>
      <c r="AL16" s="278"/>
      <c r="AM16" s="278"/>
      <c r="AN16" s="278"/>
      <c r="AO16" s="278"/>
      <c r="AP16" s="278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</row>
    <row r="17" spans="2:53" s="12" customFormat="1" ht="11.25" customHeight="1" x14ac:dyDescent="0.25"/>
    <row r="18" spans="2:53" s="12" customFormat="1" ht="14.25" customHeight="1" x14ac:dyDescent="0.25">
      <c r="B18" s="290" t="s">
        <v>86</v>
      </c>
      <c r="C18" s="291"/>
      <c r="D18" s="291"/>
      <c r="E18" s="291"/>
      <c r="F18" s="291" t="s">
        <v>87</v>
      </c>
      <c r="G18" s="291"/>
      <c r="H18" s="291"/>
      <c r="I18" s="291"/>
      <c r="J18" s="291"/>
      <c r="K18" s="291"/>
      <c r="L18" s="291"/>
      <c r="M18" s="291"/>
      <c r="N18" s="291"/>
      <c r="O18" s="291" t="s">
        <v>88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 t="s">
        <v>89</v>
      </c>
      <c r="Z18" s="291"/>
      <c r="AA18" s="291"/>
      <c r="AB18" s="291"/>
      <c r="AC18" s="291"/>
      <c r="AD18" s="290" t="s">
        <v>90</v>
      </c>
      <c r="AE18" s="291"/>
      <c r="AF18" s="291"/>
      <c r="AG18" s="291"/>
      <c r="AH18" s="291"/>
      <c r="AI18" s="291"/>
      <c r="AJ18" s="291" t="s">
        <v>91</v>
      </c>
      <c r="AK18" s="291"/>
      <c r="AL18" s="291"/>
      <c r="AM18" s="291"/>
      <c r="AN18" s="291"/>
      <c r="AO18" s="291"/>
      <c r="AP18" s="291"/>
      <c r="AQ18" s="291" t="s">
        <v>92</v>
      </c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</row>
    <row r="19" spans="2:53" s="12" customFormat="1" ht="14.25" customHeight="1" x14ac:dyDescent="0.25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</row>
    <row r="20" spans="2:53" s="12" customFormat="1" ht="14.25" customHeight="1" x14ac:dyDescent="0.25">
      <c r="B20" s="289">
        <v>1</v>
      </c>
      <c r="C20" s="289"/>
      <c r="D20" s="289"/>
      <c r="E20" s="289"/>
      <c r="F20" s="289">
        <f>+'Chov včelstiev'!AC28</f>
        <v>0</v>
      </c>
      <c r="G20" s="289"/>
      <c r="H20" s="289"/>
      <c r="I20" s="289"/>
      <c r="J20" s="289"/>
      <c r="K20" s="289"/>
      <c r="L20" s="289"/>
      <c r="M20" s="289"/>
      <c r="N20" s="289"/>
      <c r="O20" s="289">
        <f>+'Chov včelstiev'!S28</f>
        <v>0</v>
      </c>
      <c r="P20" s="289"/>
      <c r="Q20" s="289"/>
      <c r="R20" s="289"/>
      <c r="S20" s="289"/>
      <c r="T20" s="289"/>
      <c r="U20" s="289"/>
      <c r="V20" s="289"/>
      <c r="W20" s="289"/>
      <c r="X20" s="289"/>
      <c r="Y20" s="289">
        <f>+'Chov včelstiev'!O28</f>
        <v>0</v>
      </c>
      <c r="Z20" s="289"/>
      <c r="AA20" s="289"/>
      <c r="AB20" s="289"/>
      <c r="AC20" s="289"/>
      <c r="AD20" s="289">
        <f>+'Chov včelstiev'!K28</f>
        <v>0</v>
      </c>
      <c r="AE20" s="289"/>
      <c r="AF20" s="289"/>
      <c r="AG20" s="289"/>
      <c r="AH20" s="289"/>
      <c r="AI20" s="289"/>
      <c r="AJ20" s="289">
        <f>+'Chov včelstiev'!F28</f>
        <v>304</v>
      </c>
      <c r="AK20" s="289"/>
      <c r="AL20" s="289"/>
      <c r="AM20" s="289"/>
      <c r="AN20" s="289"/>
      <c r="AO20" s="289"/>
      <c r="AP20" s="289"/>
      <c r="AQ20" s="289" t="str">
        <f>+'Chov včelstiev'!Z21</f>
        <v>úžitkový</v>
      </c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</row>
    <row r="21" spans="2:53" s="12" customFormat="1" ht="14.25" customHeight="1" x14ac:dyDescent="0.25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</row>
    <row r="22" spans="2:53" s="12" customFormat="1" ht="12" customHeight="1" x14ac:dyDescent="0.25"/>
    <row r="23" spans="2:53" s="12" customFormat="1" ht="17.25" customHeight="1" x14ac:dyDescent="0.25">
      <c r="B23" s="292" t="s">
        <v>93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78" t="s">
        <v>103</v>
      </c>
      <c r="W23" s="278"/>
      <c r="X23" s="278"/>
      <c r="Y23" s="278"/>
      <c r="Z23" s="278" t="s">
        <v>94</v>
      </c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</row>
    <row r="24" spans="2:53" s="12" customFormat="1" ht="17.25" customHeight="1" x14ac:dyDescent="0.25"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78"/>
      <c r="W24" s="278"/>
      <c r="X24" s="278"/>
      <c r="Y24" s="278"/>
      <c r="Z24" s="278" t="s">
        <v>99</v>
      </c>
      <c r="AA24" s="278"/>
      <c r="AB24" s="278"/>
      <c r="AC24" s="278"/>
      <c r="AD24" s="278" t="s">
        <v>100</v>
      </c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</row>
    <row r="25" spans="2:53" s="12" customFormat="1" ht="17.25" customHeight="1" x14ac:dyDescent="0.25">
      <c r="B25" s="292" t="s">
        <v>95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</row>
    <row r="26" spans="2:53" s="12" customFormat="1" ht="17.25" customHeight="1" x14ac:dyDescent="0.25">
      <c r="B26" s="292" t="s">
        <v>96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77"/>
      <c r="W26" s="277"/>
      <c r="X26" s="277"/>
      <c r="Y26" s="277"/>
      <c r="Z26" s="293" t="s">
        <v>101</v>
      </c>
      <c r="AA26" s="278"/>
      <c r="AB26" s="278"/>
      <c r="AC26" s="278"/>
      <c r="AD26" s="278" t="s">
        <v>102</v>
      </c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</row>
    <row r="27" spans="2:53" s="12" customFormat="1" ht="17.25" customHeight="1" x14ac:dyDescent="0.25">
      <c r="B27" s="292" t="s">
        <v>97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</row>
    <row r="28" spans="2:53" s="12" customFormat="1" ht="17.25" customHeight="1" x14ac:dyDescent="0.25">
      <c r="B28" s="292" t="s">
        <v>98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77"/>
      <c r="W28" s="277"/>
      <c r="X28" s="277"/>
      <c r="Y28" s="277"/>
      <c r="Z28" s="293" t="s">
        <v>101</v>
      </c>
      <c r="AA28" s="278"/>
      <c r="AB28" s="278"/>
      <c r="AC28" s="278"/>
      <c r="AD28" s="278" t="s">
        <v>102</v>
      </c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</row>
    <row r="29" spans="2:53" s="16" customFormat="1" ht="16.5" customHeight="1" x14ac:dyDescent="0.25">
      <c r="B29" s="294" t="s">
        <v>104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</row>
    <row r="30" spans="2:53" s="12" customFormat="1" ht="24" customHeight="1" x14ac:dyDescent="0.25">
      <c r="B30" s="295" t="s">
        <v>105</v>
      </c>
      <c r="C30" s="296"/>
      <c r="D30" s="296"/>
      <c r="E30" s="296"/>
      <c r="F30" s="296"/>
      <c r="G30" s="296"/>
      <c r="H30" s="297"/>
      <c r="I30" s="298" t="s">
        <v>106</v>
      </c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86" t="str">
        <f>+'Registrácia chovu'!L21</f>
        <v xml:space="preserve">  </v>
      </c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300"/>
      <c r="AM30" s="292" t="s">
        <v>108</v>
      </c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</row>
    <row r="31" spans="2:53" s="12" customFormat="1" ht="24" customHeight="1" x14ac:dyDescent="0.25">
      <c r="B31" s="303"/>
      <c r="C31" s="304"/>
      <c r="D31" s="304"/>
      <c r="E31" s="304"/>
      <c r="F31" s="304"/>
      <c r="G31" s="304"/>
      <c r="H31" s="305"/>
      <c r="I31" s="298" t="s">
        <v>107</v>
      </c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300"/>
      <c r="AM31" s="292" t="s">
        <v>108</v>
      </c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</row>
    <row r="32" spans="2:53" s="12" customFormat="1" ht="9" customHeight="1" x14ac:dyDescent="0.25">
      <c r="B32" s="51"/>
      <c r="C32" s="51"/>
      <c r="D32" s="51"/>
      <c r="E32" s="51"/>
      <c r="F32" s="51"/>
      <c r="G32" s="51"/>
      <c r="H32" s="5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2:53" s="14" customFormat="1" ht="12.75" customHeight="1" x14ac:dyDescent="0.25">
      <c r="B33" s="302" t="s">
        <v>56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</row>
    <row r="34" spans="2:53" s="14" customFormat="1" ht="12.75" customHeight="1" x14ac:dyDescent="0.25">
      <c r="B34" s="301" t="s">
        <v>57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</row>
    <row r="35" spans="2:53" s="14" customFormat="1" ht="12.75" customHeight="1" x14ac:dyDescent="0.25">
      <c r="B35" s="301" t="s">
        <v>58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</row>
    <row r="36" spans="2:53" s="14" customFormat="1" ht="12.75" customHeight="1" x14ac:dyDescent="0.25">
      <c r="B36" s="301" t="s">
        <v>59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</row>
    <row r="37" spans="2:53" s="14" customFormat="1" ht="12.75" customHeight="1" x14ac:dyDescent="0.25">
      <c r="B37" s="301" t="s">
        <v>60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</row>
    <row r="38" spans="2:53" s="14" customFormat="1" ht="12.75" customHeight="1" x14ac:dyDescent="0.25">
      <c r="B38" s="301" t="s">
        <v>61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</row>
    <row r="39" spans="2:53" s="14" customFormat="1" ht="12.75" customHeight="1" x14ac:dyDescent="0.25">
      <c r="B39" s="301" t="s">
        <v>62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</row>
    <row r="40" spans="2:53" s="14" customFormat="1" ht="12.75" customHeight="1" x14ac:dyDescent="0.25">
      <c r="B40" s="301" t="s">
        <v>109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</row>
  </sheetData>
  <mergeCells count="100">
    <mergeCell ref="B31:H31"/>
    <mergeCell ref="I31:W31"/>
    <mergeCell ref="X31:AL31"/>
    <mergeCell ref="AM31:BA31"/>
    <mergeCell ref="B39:BA39"/>
    <mergeCell ref="B40:BA40"/>
    <mergeCell ref="B33:BA33"/>
    <mergeCell ref="B34:BA34"/>
    <mergeCell ref="B35:BA35"/>
    <mergeCell ref="B36:BA36"/>
    <mergeCell ref="B37:BA37"/>
    <mergeCell ref="B38:BA38"/>
    <mergeCell ref="B28:U28"/>
    <mergeCell ref="V28:Y28"/>
    <mergeCell ref="Z28:AC28"/>
    <mergeCell ref="AD28:BA28"/>
    <mergeCell ref="AM30:BA30"/>
    <mergeCell ref="B29:BA29"/>
    <mergeCell ref="B30:H30"/>
    <mergeCell ref="I30:W30"/>
    <mergeCell ref="X30:AL30"/>
    <mergeCell ref="B25:U25"/>
    <mergeCell ref="V25:Y25"/>
    <mergeCell ref="Z25:AC25"/>
    <mergeCell ref="AD25:BA25"/>
    <mergeCell ref="B26:U26"/>
    <mergeCell ref="V26:Y26"/>
    <mergeCell ref="Z26:AC26"/>
    <mergeCell ref="AD26:BA26"/>
    <mergeCell ref="B27:U27"/>
    <mergeCell ref="V27:Y27"/>
    <mergeCell ref="Z27:AC27"/>
    <mergeCell ref="AD27:BA27"/>
    <mergeCell ref="AJ18:AP19"/>
    <mergeCell ref="AQ18:BA19"/>
    <mergeCell ref="AQ20:BA21"/>
    <mergeCell ref="B23:U24"/>
    <mergeCell ref="V23:Y24"/>
    <mergeCell ref="Z23:BA23"/>
    <mergeCell ref="Z24:AC24"/>
    <mergeCell ref="AD24:BA24"/>
    <mergeCell ref="B20:E21"/>
    <mergeCell ref="F20:N21"/>
    <mergeCell ref="O20:X21"/>
    <mergeCell ref="Y20:AC21"/>
    <mergeCell ref="AD20:AI21"/>
    <mergeCell ref="AJ20:AP21"/>
    <mergeCell ref="B18:E19"/>
    <mergeCell ref="F18:N19"/>
    <mergeCell ref="O18:X19"/>
    <mergeCell ref="Y18:AC19"/>
    <mergeCell ref="AD18:AI19"/>
    <mergeCell ref="B13:AI13"/>
    <mergeCell ref="AJ13:BA13"/>
    <mergeCell ref="B14:J14"/>
    <mergeCell ref="K14:W14"/>
    <mergeCell ref="X14:AB16"/>
    <mergeCell ref="AC14:AI16"/>
    <mergeCell ref="AJ14:AP14"/>
    <mergeCell ref="AQ14:AV14"/>
    <mergeCell ref="AW14:BA14"/>
    <mergeCell ref="B15:J16"/>
    <mergeCell ref="K15:W16"/>
    <mergeCell ref="AJ15:AP16"/>
    <mergeCell ref="AQ15:BA16"/>
    <mergeCell ref="S7:Z7"/>
    <mergeCell ref="AA7:AF7"/>
    <mergeCell ref="AG7:AK7"/>
    <mergeCell ref="B10:K11"/>
    <mergeCell ref="L10:R11"/>
    <mergeCell ref="S10:Z11"/>
    <mergeCell ref="AA10:AF11"/>
    <mergeCell ref="AG10:AK11"/>
    <mergeCell ref="B6:K6"/>
    <mergeCell ref="L6:AF6"/>
    <mergeCell ref="AG6:AK6"/>
    <mergeCell ref="AL6:BA6"/>
    <mergeCell ref="AL10:BA11"/>
    <mergeCell ref="AL7:BA7"/>
    <mergeCell ref="B8:K9"/>
    <mergeCell ref="L8:R9"/>
    <mergeCell ref="S8:Z9"/>
    <mergeCell ref="AA8:AF9"/>
    <mergeCell ref="AG8:AK9"/>
    <mergeCell ref="AL8:AP9"/>
    <mergeCell ref="AQ8:AV9"/>
    <mergeCell ref="AW8:BA9"/>
    <mergeCell ref="B7:K7"/>
    <mergeCell ref="L7:R7"/>
    <mergeCell ref="B1:BA2"/>
    <mergeCell ref="B3:AD3"/>
    <mergeCell ref="AE3:AF3"/>
    <mergeCell ref="AG3:BA3"/>
    <mergeCell ref="B4:K5"/>
    <mergeCell ref="L4:O4"/>
    <mergeCell ref="P4:V5"/>
    <mergeCell ref="W4:AF5"/>
    <mergeCell ref="AG4:AK5"/>
    <mergeCell ref="AL4:BA5"/>
    <mergeCell ref="L5:O5"/>
  </mergeCells>
  <conditionalFormatting sqref="L4:O5">
    <cfRule type="containsBlanks" dxfId="5" priority="3">
      <formula>LEN(TRIM(L4))=0</formula>
    </cfRule>
  </conditionalFormatting>
  <conditionalFormatting sqref="B31:H31">
    <cfRule type="containsBlanks" dxfId="4" priority="2">
      <formula>LEN(TRIM(B31))=0</formula>
    </cfRule>
  </conditionalFormatting>
  <conditionalFormatting sqref="V25:BA25 V26:Y26 V27:BA27 V28:Y28">
    <cfRule type="containsBlanks" dxfId="3" priority="1">
      <formula>LEN(TRIM(V25))=0</formula>
    </cfRule>
  </conditionalFormatting>
  <printOptions horizontalCentered="1" verticalCentered="1"/>
  <pageMargins left="0" right="0" top="0" bottom="0" header="0" footer="0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3823-8F64-41BA-831B-2F2AD927540C}">
  <sheetPr codeName="Sheet4">
    <pageSetUpPr fitToPage="1"/>
  </sheetPr>
  <dimension ref="B1:BA35"/>
  <sheetViews>
    <sheetView showZeros="0" view="pageBreakPreview" zoomScale="115" zoomScaleNormal="115" zoomScaleSheetLayoutView="115" workbookViewId="0">
      <selection activeCell="B19" sqref="B19:BA22"/>
    </sheetView>
  </sheetViews>
  <sheetFormatPr defaultColWidth="2.7109375" defaultRowHeight="15" x14ac:dyDescent="0.25"/>
  <cols>
    <col min="1" max="1" width="1.5703125" style="13" customWidth="1"/>
    <col min="2" max="53" width="2.7109375" style="13"/>
    <col min="54" max="54" width="1.7109375" style="13" customWidth="1"/>
    <col min="55" max="16384" width="2.7109375" style="13"/>
  </cols>
  <sheetData>
    <row r="1" spans="2:53" ht="10.5" customHeight="1" x14ac:dyDescent="0.25">
      <c r="B1" s="137" t="s">
        <v>110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</row>
    <row r="2" spans="2:53" ht="10.5" customHeight="1" x14ac:dyDescent="0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2:53" s="12" customFormat="1" ht="18" customHeight="1" x14ac:dyDescent="0.25">
      <c r="B3" s="358" t="s">
        <v>111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0"/>
      <c r="P3" s="358" t="s">
        <v>112</v>
      </c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60"/>
    </row>
    <row r="4" spans="2:53" s="12" customFormat="1" ht="18" customHeight="1" x14ac:dyDescent="0.25">
      <c r="B4" s="324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/>
      <c r="P4" s="324">
        <f>+'Registrácia chovu'!L21:AJ21</f>
        <v>0</v>
      </c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6"/>
    </row>
    <row r="5" spans="2:53" s="12" customFormat="1" ht="18" customHeight="1" x14ac:dyDescent="0.25">
      <c r="B5" s="365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  <c r="P5" s="327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9"/>
    </row>
    <row r="6" spans="2:53" s="12" customFormat="1" ht="18" customHeight="1" x14ac:dyDescent="0.25">
      <c r="B6" s="306" t="s">
        <v>113</v>
      </c>
      <c r="C6" s="307"/>
      <c r="D6" s="307"/>
      <c r="E6" s="307"/>
      <c r="F6" s="307"/>
      <c r="G6" s="307"/>
      <c r="H6" s="307"/>
      <c r="I6" s="286"/>
      <c r="J6" s="286"/>
      <c r="K6" s="286"/>
      <c r="L6" s="286"/>
      <c r="M6" s="286"/>
      <c r="N6" s="286"/>
      <c r="O6" s="300"/>
      <c r="P6" s="306" t="s">
        <v>116</v>
      </c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286">
        <f>+'Chov včelstiev'!S28</f>
        <v>0</v>
      </c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300"/>
    </row>
    <row r="7" spans="2:53" s="12" customFormat="1" ht="18" customHeight="1" x14ac:dyDescent="0.25">
      <c r="B7" s="306" t="s">
        <v>114</v>
      </c>
      <c r="C7" s="307"/>
      <c r="D7" s="307"/>
      <c r="E7" s="307"/>
      <c r="F7" s="307"/>
      <c r="G7" s="307"/>
      <c r="H7" s="307"/>
      <c r="I7" s="286" t="str">
        <f>+'Chov včelstiev'!I13</f>
        <v>SZV</v>
      </c>
      <c r="J7" s="286"/>
      <c r="K7" s="286"/>
      <c r="L7" s="286"/>
      <c r="M7" s="286"/>
      <c r="N7" s="286"/>
      <c r="O7" s="300"/>
      <c r="P7" s="306" t="s">
        <v>13</v>
      </c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286" t="str">
        <f>+'Chov včelstiev'!AE13</f>
        <v>Trenčín</v>
      </c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300"/>
    </row>
    <row r="8" spans="2:53" s="12" customFormat="1" ht="18" customHeight="1" x14ac:dyDescent="0.25">
      <c r="B8" s="306" t="s">
        <v>115</v>
      </c>
      <c r="C8" s="307"/>
      <c r="D8" s="307"/>
      <c r="E8" s="307"/>
      <c r="F8" s="307"/>
      <c r="G8" s="307"/>
      <c r="H8" s="307"/>
      <c r="I8" s="286">
        <f>+'Chov včelstiev'!O28</f>
        <v>0</v>
      </c>
      <c r="J8" s="286"/>
      <c r="K8" s="286"/>
      <c r="L8" s="286"/>
      <c r="M8" s="286"/>
      <c r="N8" s="286"/>
      <c r="O8" s="300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</row>
    <row r="9" spans="2:53" s="12" customFormat="1" ht="15" customHeight="1" x14ac:dyDescent="0.25">
      <c r="B9" s="353" t="s">
        <v>117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</row>
    <row r="10" spans="2:53" s="12" customFormat="1" ht="18" customHeight="1" x14ac:dyDescent="0.25">
      <c r="B10" s="354" t="s">
        <v>118</v>
      </c>
      <c r="C10" s="332"/>
      <c r="D10" s="333"/>
      <c r="E10" s="331" t="s">
        <v>119</v>
      </c>
      <c r="F10" s="332"/>
      <c r="G10" s="333"/>
      <c r="H10" s="361" t="s">
        <v>120</v>
      </c>
      <c r="I10" s="362"/>
      <c r="J10" s="362"/>
      <c r="K10" s="362"/>
      <c r="L10" s="362"/>
      <c r="M10" s="362"/>
      <c r="N10" s="362"/>
      <c r="O10" s="362"/>
      <c r="P10" s="363"/>
      <c r="Q10" s="314" t="s">
        <v>125</v>
      </c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57"/>
      <c r="AX10" s="331" t="s">
        <v>128</v>
      </c>
      <c r="AY10" s="332"/>
      <c r="AZ10" s="332"/>
      <c r="BA10" s="333"/>
    </row>
    <row r="11" spans="2:53" s="12" customFormat="1" ht="18" customHeight="1" x14ac:dyDescent="0.25">
      <c r="B11" s="334"/>
      <c r="C11" s="335"/>
      <c r="D11" s="336"/>
      <c r="E11" s="334"/>
      <c r="F11" s="335"/>
      <c r="G11" s="336"/>
      <c r="H11" s="340" t="s">
        <v>121</v>
      </c>
      <c r="I11" s="341"/>
      <c r="J11" s="341"/>
      <c r="K11" s="341"/>
      <c r="L11" s="341"/>
      <c r="M11" s="342"/>
      <c r="N11" s="364" t="s">
        <v>122</v>
      </c>
      <c r="O11" s="341"/>
      <c r="P11" s="342"/>
      <c r="Q11" s="331" t="s">
        <v>123</v>
      </c>
      <c r="R11" s="332"/>
      <c r="S11" s="332"/>
      <c r="T11" s="333"/>
      <c r="U11" s="356" t="s">
        <v>124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60"/>
      <c r="AX11" s="334"/>
      <c r="AY11" s="335"/>
      <c r="AZ11" s="335"/>
      <c r="BA11" s="336"/>
    </row>
    <row r="12" spans="2:53" s="12" customFormat="1" ht="18" customHeight="1" x14ac:dyDescent="0.25">
      <c r="B12" s="337"/>
      <c r="C12" s="338"/>
      <c r="D12" s="339"/>
      <c r="E12" s="337"/>
      <c r="F12" s="338"/>
      <c r="G12" s="339"/>
      <c r="H12" s="343"/>
      <c r="I12" s="344"/>
      <c r="J12" s="344"/>
      <c r="K12" s="344"/>
      <c r="L12" s="344"/>
      <c r="M12" s="345"/>
      <c r="N12" s="343"/>
      <c r="O12" s="344"/>
      <c r="P12" s="345"/>
      <c r="Q12" s="337"/>
      <c r="R12" s="338"/>
      <c r="S12" s="338"/>
      <c r="T12" s="339"/>
      <c r="U12" s="311" t="s">
        <v>103</v>
      </c>
      <c r="V12" s="312"/>
      <c r="W12" s="313"/>
      <c r="X12" s="311" t="s">
        <v>126</v>
      </c>
      <c r="Y12" s="312"/>
      <c r="Z12" s="312"/>
      <c r="AA12" s="313"/>
      <c r="AB12" s="311" t="s">
        <v>127</v>
      </c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3"/>
      <c r="AX12" s="337"/>
      <c r="AY12" s="338"/>
      <c r="AZ12" s="338"/>
      <c r="BA12" s="339"/>
    </row>
    <row r="13" spans="2:53" s="12" customFormat="1" ht="18" customHeight="1" x14ac:dyDescent="0.25">
      <c r="B13" s="308"/>
      <c r="C13" s="309"/>
      <c r="D13" s="310"/>
      <c r="E13" s="308"/>
      <c r="F13" s="309"/>
      <c r="G13" s="310"/>
      <c r="H13" s="308"/>
      <c r="I13" s="309"/>
      <c r="J13" s="309"/>
      <c r="K13" s="309"/>
      <c r="L13" s="309"/>
      <c r="M13" s="310"/>
      <c r="N13" s="308"/>
      <c r="O13" s="309"/>
      <c r="P13" s="310"/>
      <c r="Q13" s="308"/>
      <c r="R13" s="309"/>
      <c r="S13" s="309"/>
      <c r="T13" s="310"/>
      <c r="U13" s="308"/>
      <c r="V13" s="309"/>
      <c r="W13" s="310"/>
      <c r="X13" s="308"/>
      <c r="Y13" s="309"/>
      <c r="Z13" s="309"/>
      <c r="AA13" s="310"/>
      <c r="AB13" s="308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10"/>
      <c r="AX13" s="308"/>
      <c r="AY13" s="309"/>
      <c r="AZ13" s="309"/>
      <c r="BA13" s="310"/>
    </row>
    <row r="14" spans="2:53" s="12" customFormat="1" ht="18" customHeight="1" x14ac:dyDescent="0.25">
      <c r="B14" s="308"/>
      <c r="C14" s="309"/>
      <c r="D14" s="310"/>
      <c r="E14" s="308"/>
      <c r="F14" s="309"/>
      <c r="G14" s="310"/>
      <c r="H14" s="308"/>
      <c r="I14" s="309"/>
      <c r="J14" s="309"/>
      <c r="K14" s="309"/>
      <c r="L14" s="309"/>
      <c r="M14" s="310"/>
      <c r="N14" s="308"/>
      <c r="O14" s="309"/>
      <c r="P14" s="310"/>
      <c r="Q14" s="308"/>
      <c r="R14" s="309"/>
      <c r="S14" s="309"/>
      <c r="T14" s="310"/>
      <c r="U14" s="308"/>
      <c r="V14" s="309"/>
      <c r="W14" s="310"/>
      <c r="X14" s="308"/>
      <c r="Y14" s="309"/>
      <c r="Z14" s="309"/>
      <c r="AA14" s="310"/>
      <c r="AB14" s="308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10"/>
      <c r="AX14" s="308"/>
      <c r="AY14" s="309"/>
      <c r="AZ14" s="309"/>
      <c r="BA14" s="310"/>
    </row>
    <row r="15" spans="2:53" s="12" customFormat="1" ht="18" customHeight="1" x14ac:dyDescent="0.25">
      <c r="B15" s="308"/>
      <c r="C15" s="309"/>
      <c r="D15" s="310"/>
      <c r="E15" s="308"/>
      <c r="F15" s="309"/>
      <c r="G15" s="310"/>
      <c r="H15" s="308"/>
      <c r="I15" s="309"/>
      <c r="J15" s="309"/>
      <c r="K15" s="309"/>
      <c r="L15" s="309"/>
      <c r="M15" s="310"/>
      <c r="N15" s="308"/>
      <c r="O15" s="309"/>
      <c r="P15" s="310"/>
      <c r="Q15" s="308"/>
      <c r="R15" s="309"/>
      <c r="S15" s="309"/>
      <c r="T15" s="310"/>
      <c r="U15" s="308"/>
      <c r="V15" s="309"/>
      <c r="W15" s="310"/>
      <c r="X15" s="308"/>
      <c r="Y15" s="309"/>
      <c r="Z15" s="309"/>
      <c r="AA15" s="310"/>
      <c r="AB15" s="308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10"/>
      <c r="AX15" s="308"/>
      <c r="AY15" s="309"/>
      <c r="AZ15" s="309"/>
      <c r="BA15" s="310"/>
    </row>
    <row r="16" spans="2:53" s="12" customFormat="1" ht="18" customHeight="1" x14ac:dyDescent="0.25">
      <c r="B16" s="308"/>
      <c r="C16" s="309"/>
      <c r="D16" s="310"/>
      <c r="E16" s="308"/>
      <c r="F16" s="309"/>
      <c r="G16" s="310"/>
      <c r="H16" s="308"/>
      <c r="I16" s="309"/>
      <c r="J16" s="309"/>
      <c r="K16" s="309"/>
      <c r="L16" s="309"/>
      <c r="M16" s="310"/>
      <c r="N16" s="308"/>
      <c r="O16" s="309"/>
      <c r="P16" s="310"/>
      <c r="Q16" s="308"/>
      <c r="R16" s="309"/>
      <c r="S16" s="309"/>
      <c r="T16" s="310"/>
      <c r="U16" s="308"/>
      <c r="V16" s="309"/>
      <c r="W16" s="310"/>
      <c r="X16" s="308"/>
      <c r="Y16" s="309"/>
      <c r="Z16" s="309"/>
      <c r="AA16" s="310"/>
      <c r="AB16" s="308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10"/>
      <c r="AX16" s="308"/>
      <c r="AY16" s="309"/>
      <c r="AZ16" s="309"/>
      <c r="BA16" s="310"/>
    </row>
    <row r="17" spans="2:53" s="12" customFormat="1" ht="11.25" customHeight="1" x14ac:dyDescent="0.25"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</row>
    <row r="18" spans="2:53" s="12" customFormat="1" ht="18.75" customHeight="1" x14ac:dyDescent="0.25">
      <c r="B18" s="317" t="s">
        <v>129</v>
      </c>
      <c r="C18" s="318"/>
      <c r="D18" s="318"/>
      <c r="E18" s="318"/>
      <c r="F18" s="318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8"/>
    </row>
    <row r="19" spans="2:53" s="12" customFormat="1" ht="18.75" customHeight="1" x14ac:dyDescent="0.25">
      <c r="B19" s="324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6"/>
    </row>
    <row r="20" spans="2:53" s="12" customFormat="1" ht="18.75" customHeight="1" x14ac:dyDescent="0.25"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6"/>
    </row>
    <row r="21" spans="2:53" s="12" customFormat="1" ht="18.75" customHeight="1" x14ac:dyDescent="0.25">
      <c r="B21" s="324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6"/>
    </row>
    <row r="22" spans="2:53" s="12" customFormat="1" ht="18.75" customHeight="1" x14ac:dyDescent="0.25">
      <c r="B22" s="327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9"/>
    </row>
    <row r="23" spans="2:53" s="12" customFormat="1" ht="18.75" customHeight="1" x14ac:dyDescent="0.25">
      <c r="B23" s="316" t="s">
        <v>130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</row>
    <row r="24" spans="2:53" s="12" customFormat="1" ht="18.75" customHeight="1" x14ac:dyDescent="0.25">
      <c r="B24" s="317" t="s">
        <v>15</v>
      </c>
      <c r="C24" s="318"/>
      <c r="D24" s="318"/>
      <c r="E24" s="318"/>
      <c r="F24" s="318"/>
      <c r="G24" s="318"/>
      <c r="H24" s="318"/>
      <c r="I24" s="318"/>
      <c r="J24" s="319"/>
      <c r="K24" s="319"/>
      <c r="L24" s="319"/>
      <c r="M24" s="319"/>
      <c r="N24" s="319"/>
      <c r="O24" s="319"/>
      <c r="P24" s="319"/>
      <c r="Q24" s="319"/>
      <c r="R24" s="320"/>
      <c r="S24" s="317" t="s">
        <v>1</v>
      </c>
      <c r="T24" s="318"/>
      <c r="U24" s="318"/>
      <c r="V24" s="318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20"/>
    </row>
    <row r="25" spans="2:53" s="12" customFormat="1" ht="18.75" customHeight="1" x14ac:dyDescent="0.25">
      <c r="B25" s="321" t="str">
        <f>+'Registrácia chovu'!L21</f>
        <v xml:space="preserve">  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3"/>
      <c r="S25" s="321" t="str">
        <f>+'Žiadosť o registráciu'!K11</f>
        <v xml:space="preserve"> , , </v>
      </c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3"/>
    </row>
    <row r="26" spans="2:53" s="12" customFormat="1" ht="18.75" customHeight="1" x14ac:dyDescent="0.25">
      <c r="B26" s="314" t="s">
        <v>131</v>
      </c>
      <c r="C26" s="315"/>
      <c r="D26" s="315"/>
      <c r="E26" s="315"/>
      <c r="F26" s="315"/>
      <c r="G26" s="315"/>
      <c r="H26" s="315"/>
      <c r="I26" s="315"/>
      <c r="J26" s="346">
        <f>+'Registrácia chovu'!AA26</f>
        <v>0</v>
      </c>
      <c r="K26" s="286"/>
      <c r="L26" s="286"/>
      <c r="M26" s="286"/>
      <c r="N26" s="286"/>
      <c r="O26" s="286"/>
      <c r="P26" s="286"/>
      <c r="Q26" s="286"/>
      <c r="R26" s="300"/>
      <c r="S26" s="314" t="s">
        <v>18</v>
      </c>
      <c r="T26" s="315"/>
      <c r="U26" s="315"/>
      <c r="V26" s="315"/>
      <c r="W26" s="315"/>
      <c r="X26" s="315"/>
      <c r="Y26" s="315"/>
      <c r="Z26" s="315"/>
      <c r="AA26" s="286">
        <f>+'Registrácia chovu'!L32</f>
        <v>0</v>
      </c>
      <c r="AB26" s="286"/>
      <c r="AC26" s="286"/>
      <c r="AD26" s="286"/>
      <c r="AE26" s="286"/>
      <c r="AF26" s="286"/>
      <c r="AG26" s="286"/>
      <c r="AH26" s="286"/>
      <c r="AI26" s="286"/>
      <c r="AJ26" s="300"/>
      <c r="AK26" s="314" t="s">
        <v>21</v>
      </c>
      <c r="AL26" s="315"/>
      <c r="AM26" s="315"/>
      <c r="AN26" s="315"/>
      <c r="AO26" s="315"/>
      <c r="AP26" s="315"/>
      <c r="AQ26" s="315"/>
      <c r="AR26" s="349">
        <f>+'Registrácia chovu'!AA30</f>
        <v>0</v>
      </c>
      <c r="AS26" s="286"/>
      <c r="AT26" s="286"/>
      <c r="AU26" s="286"/>
      <c r="AV26" s="286"/>
      <c r="AW26" s="286"/>
      <c r="AX26" s="286"/>
      <c r="AY26" s="286"/>
      <c r="AZ26" s="286"/>
      <c r="BA26" s="300"/>
    </row>
    <row r="27" spans="2:53" s="12" customFormat="1" ht="17.25" customHeight="1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s="12" customFormat="1" ht="17.25" customHeight="1" x14ac:dyDescent="0.25">
      <c r="B28" s="350" t="s">
        <v>132</v>
      </c>
      <c r="C28" s="350"/>
      <c r="D28" s="350"/>
      <c r="E28" s="350"/>
      <c r="F28" s="350"/>
      <c r="G28" s="350"/>
      <c r="H28" s="350"/>
      <c r="I28" s="350" t="s">
        <v>133</v>
      </c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s="16" customFormat="1" ht="16.5" customHeight="1" x14ac:dyDescent="0.25">
      <c r="B29" s="351"/>
      <c r="C29" s="351"/>
      <c r="D29" s="351"/>
      <c r="E29" s="351"/>
      <c r="F29" s="351"/>
      <c r="G29" s="351"/>
      <c r="H29" s="351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s="12" customFormat="1" ht="24" customHeight="1" x14ac:dyDescent="0.25">
      <c r="B30" s="351"/>
      <c r="C30" s="351"/>
      <c r="D30" s="351"/>
      <c r="E30" s="351"/>
      <c r="F30" s="351"/>
      <c r="G30" s="351"/>
      <c r="H30" s="351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s="12" customFormat="1" ht="16.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s="12" customFormat="1" ht="9" customHeight="1" x14ac:dyDescent="0.25"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2:53" s="14" customFormat="1" ht="12.75" customHeight="1" x14ac:dyDescent="0.25">
      <c r="B33" s="301" t="s">
        <v>58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</row>
    <row r="34" spans="2:53" s="14" customFormat="1" ht="12.75" customHeight="1" x14ac:dyDescent="0.25">
      <c r="B34" s="301" t="s">
        <v>134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</row>
    <row r="35" spans="2:53" x14ac:dyDescent="0.25">
      <c r="B35" s="301" t="s">
        <v>135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</row>
  </sheetData>
  <mergeCells count="90">
    <mergeCell ref="B9:BA9"/>
    <mergeCell ref="B10:D12"/>
    <mergeCell ref="B1:BA2"/>
    <mergeCell ref="P8:BA8"/>
    <mergeCell ref="AX10:BA12"/>
    <mergeCell ref="U11:AW11"/>
    <mergeCell ref="Q10:AW10"/>
    <mergeCell ref="U12:W12"/>
    <mergeCell ref="B3:O3"/>
    <mergeCell ref="Q11:T12"/>
    <mergeCell ref="H10:P10"/>
    <mergeCell ref="N11:P12"/>
    <mergeCell ref="B4:O4"/>
    <mergeCell ref="B5:O5"/>
    <mergeCell ref="P3:BA3"/>
    <mergeCell ref="P4:BA5"/>
    <mergeCell ref="B35:BA35"/>
    <mergeCell ref="B33:BA33"/>
    <mergeCell ref="B34:BA34"/>
    <mergeCell ref="B28:H28"/>
    <mergeCell ref="I28:W28"/>
    <mergeCell ref="B29:H30"/>
    <mergeCell ref="I29:W30"/>
    <mergeCell ref="E10:G12"/>
    <mergeCell ref="H11:M12"/>
    <mergeCell ref="B26:I26"/>
    <mergeCell ref="J26:R26"/>
    <mergeCell ref="S26:Z26"/>
    <mergeCell ref="X14:AA14"/>
    <mergeCell ref="H14:M14"/>
    <mergeCell ref="N14:P14"/>
    <mergeCell ref="B14:D14"/>
    <mergeCell ref="E14:G14"/>
    <mergeCell ref="B18:F18"/>
    <mergeCell ref="G18:BA18"/>
    <mergeCell ref="Q14:T14"/>
    <mergeCell ref="U14:W14"/>
    <mergeCell ref="AR26:BA26"/>
    <mergeCell ref="AB14:AW14"/>
    <mergeCell ref="AX14:BA14"/>
    <mergeCell ref="B15:D15"/>
    <mergeCell ref="AA26:AJ26"/>
    <mergeCell ref="AK26:AQ26"/>
    <mergeCell ref="B23:BA23"/>
    <mergeCell ref="B24:I24"/>
    <mergeCell ref="J24:R24"/>
    <mergeCell ref="B25:R25"/>
    <mergeCell ref="S24:V24"/>
    <mergeCell ref="W24:BA24"/>
    <mergeCell ref="S25:BA25"/>
    <mergeCell ref="B19:BA22"/>
    <mergeCell ref="AX16:BA16"/>
    <mergeCell ref="B17:BA17"/>
    <mergeCell ref="AB15:AW15"/>
    <mergeCell ref="AX15:BA15"/>
    <mergeCell ref="B7:H7"/>
    <mergeCell ref="B8:H8"/>
    <mergeCell ref="I6:O6"/>
    <mergeCell ref="I7:O7"/>
    <mergeCell ref="I8:O8"/>
    <mergeCell ref="B16:D16"/>
    <mergeCell ref="E16:G16"/>
    <mergeCell ref="H16:M16"/>
    <mergeCell ref="N16:P16"/>
    <mergeCell ref="X16:AA16"/>
    <mergeCell ref="AB16:AW16"/>
    <mergeCell ref="E15:G15"/>
    <mergeCell ref="H15:M15"/>
    <mergeCell ref="N15:P15"/>
    <mergeCell ref="Q15:T15"/>
    <mergeCell ref="U15:W15"/>
    <mergeCell ref="X15:AA15"/>
    <mergeCell ref="Q16:T16"/>
    <mergeCell ref="U16:W16"/>
    <mergeCell ref="P7:AE7"/>
    <mergeCell ref="AF6:BA6"/>
    <mergeCell ref="AF7:BA7"/>
    <mergeCell ref="AX13:BA13"/>
    <mergeCell ref="B6:H6"/>
    <mergeCell ref="P6:AE6"/>
    <mergeCell ref="X12:AA12"/>
    <mergeCell ref="AB12:AW12"/>
    <mergeCell ref="B13:D13"/>
    <mergeCell ref="E13:G13"/>
    <mergeCell ref="H13:M13"/>
    <mergeCell ref="N13:P13"/>
    <mergeCell ref="Q13:T13"/>
    <mergeCell ref="U13:W13"/>
    <mergeCell ref="X13:AA13"/>
    <mergeCell ref="AB13:AW13"/>
  </mergeCells>
  <conditionalFormatting sqref="B13:BA13">
    <cfRule type="containsBlanks" dxfId="2" priority="3">
      <formula>LEN(TRIM(B13))=0</formula>
    </cfRule>
  </conditionalFormatting>
  <conditionalFormatting sqref="B29:H30">
    <cfRule type="containsBlanks" dxfId="1" priority="2">
      <formula>LEN(TRIM(B29))=0</formula>
    </cfRule>
  </conditionalFormatting>
  <conditionalFormatting sqref="B4:O5">
    <cfRule type="containsBlanks" dxfId="0" priority="1">
      <formula>LEN(TRIM(B4))=0</formula>
    </cfRule>
  </conditionalFormatting>
  <printOptions horizontalCentered="1" verticalCentered="1"/>
  <pageMargins left="0" right="0" top="0" bottom="0" header="0" footer="0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B13A-71EA-454A-88A0-205E81D600E1}">
  <dimension ref="A1:E62"/>
  <sheetViews>
    <sheetView topLeftCell="A24" workbookViewId="0">
      <selection activeCell="I9" sqref="I9"/>
    </sheetView>
  </sheetViews>
  <sheetFormatPr defaultRowHeight="15" x14ac:dyDescent="0.25"/>
  <cols>
    <col min="1" max="2" width="22.7109375" bestFit="1" customWidth="1"/>
    <col min="3" max="3" width="19" bestFit="1" customWidth="1"/>
    <col min="4" max="5" width="9.140625" style="63"/>
  </cols>
  <sheetData>
    <row r="1" spans="1:5" x14ac:dyDescent="0.25">
      <c r="A1" t="s">
        <v>269</v>
      </c>
      <c r="B1" t="s">
        <v>69</v>
      </c>
      <c r="C1" t="s">
        <v>335</v>
      </c>
      <c r="D1" s="63" t="s">
        <v>336</v>
      </c>
      <c r="E1" s="63" t="s">
        <v>337</v>
      </c>
    </row>
    <row r="2" spans="1:5" x14ac:dyDescent="0.25">
      <c r="A2" t="s">
        <v>270</v>
      </c>
      <c r="B2" t="s">
        <v>270</v>
      </c>
      <c r="C2" t="s">
        <v>338</v>
      </c>
      <c r="D2" s="64">
        <v>156151</v>
      </c>
      <c r="E2" s="64">
        <v>10809</v>
      </c>
    </row>
    <row r="3" spans="1:5" x14ac:dyDescent="0.25">
      <c r="A3" t="s">
        <v>271</v>
      </c>
      <c r="B3" t="s">
        <v>271</v>
      </c>
      <c r="C3" t="s">
        <v>339</v>
      </c>
      <c r="D3" s="64">
        <v>169963</v>
      </c>
      <c r="E3" s="64">
        <v>22973</v>
      </c>
    </row>
    <row r="4" spans="1:5" x14ac:dyDescent="0.25">
      <c r="A4" t="s">
        <v>272</v>
      </c>
      <c r="B4" t="s">
        <v>271</v>
      </c>
      <c r="C4" t="s">
        <v>339</v>
      </c>
      <c r="D4" s="64">
        <v>169963</v>
      </c>
      <c r="E4" s="64">
        <v>22973</v>
      </c>
    </row>
    <row r="5" spans="1:5" x14ac:dyDescent="0.25">
      <c r="A5" t="s">
        <v>273</v>
      </c>
      <c r="B5" t="s">
        <v>273</v>
      </c>
      <c r="C5" t="s">
        <v>338</v>
      </c>
      <c r="D5" s="64">
        <v>156151</v>
      </c>
      <c r="E5" s="64">
        <v>10809</v>
      </c>
    </row>
    <row r="6" spans="1:5" x14ac:dyDescent="0.25">
      <c r="A6" t="s">
        <v>274</v>
      </c>
      <c r="B6" t="s">
        <v>274</v>
      </c>
      <c r="C6" t="s">
        <v>340</v>
      </c>
      <c r="D6" s="64">
        <v>355540</v>
      </c>
      <c r="E6" s="64">
        <v>9469</v>
      </c>
    </row>
    <row r="7" spans="1:5" x14ac:dyDescent="0.25">
      <c r="A7" t="s">
        <v>275</v>
      </c>
      <c r="B7" t="s">
        <v>275</v>
      </c>
      <c r="C7" t="s">
        <v>341</v>
      </c>
      <c r="D7" s="64">
        <v>365468</v>
      </c>
      <c r="E7" s="64">
        <v>19596</v>
      </c>
    </row>
    <row r="8" spans="1:5" x14ac:dyDescent="0.25">
      <c r="A8" t="s">
        <v>276</v>
      </c>
      <c r="B8" t="s">
        <v>276</v>
      </c>
      <c r="C8" t="s">
        <v>342</v>
      </c>
      <c r="D8" s="64">
        <v>365309</v>
      </c>
      <c r="E8" s="64">
        <v>19446</v>
      </c>
    </row>
    <row r="9" spans="1:5" x14ac:dyDescent="0.25">
      <c r="A9" t="s">
        <v>277</v>
      </c>
      <c r="B9" t="s">
        <v>277</v>
      </c>
      <c r="C9" t="s">
        <v>343</v>
      </c>
      <c r="D9" s="64">
        <v>268964</v>
      </c>
      <c r="E9" s="64">
        <v>24223</v>
      </c>
    </row>
    <row r="10" spans="1:5" x14ac:dyDescent="0.25">
      <c r="A10" t="s">
        <v>278</v>
      </c>
      <c r="B10" t="s">
        <v>278</v>
      </c>
      <c r="C10" t="s">
        <v>344</v>
      </c>
      <c r="D10" s="64">
        <v>245851</v>
      </c>
      <c r="E10" s="64">
        <v>15</v>
      </c>
    </row>
    <row r="11" spans="1:5" x14ac:dyDescent="0.25">
      <c r="A11" t="s">
        <v>279</v>
      </c>
      <c r="B11" t="s">
        <v>279</v>
      </c>
      <c r="C11" t="s">
        <v>345</v>
      </c>
      <c r="D11" s="64">
        <v>256164</v>
      </c>
      <c r="E11" s="64">
        <v>10797</v>
      </c>
    </row>
    <row r="12" spans="1:5" x14ac:dyDescent="0.25">
      <c r="A12" t="s">
        <v>280</v>
      </c>
      <c r="B12" t="s">
        <v>280</v>
      </c>
      <c r="C12" t="s">
        <v>339</v>
      </c>
      <c r="D12" s="64">
        <v>169963</v>
      </c>
      <c r="E12" s="64">
        <v>22973</v>
      </c>
    </row>
    <row r="13" spans="1:5" x14ac:dyDescent="0.25">
      <c r="A13" t="s">
        <v>281</v>
      </c>
      <c r="B13" t="s">
        <v>281</v>
      </c>
      <c r="C13" t="s">
        <v>341</v>
      </c>
      <c r="D13" s="64">
        <v>365468</v>
      </c>
      <c r="E13" s="64">
        <v>19596</v>
      </c>
    </row>
    <row r="14" spans="1:5" x14ac:dyDescent="0.25">
      <c r="A14" t="s">
        <v>282</v>
      </c>
      <c r="B14" t="s">
        <v>282</v>
      </c>
      <c r="C14" t="s">
        <v>346</v>
      </c>
      <c r="D14" s="64">
        <v>155581</v>
      </c>
      <c r="E14" s="64">
        <v>9360</v>
      </c>
    </row>
    <row r="15" spans="1:5" x14ac:dyDescent="0.25">
      <c r="A15" t="s">
        <v>283</v>
      </c>
      <c r="B15" t="s">
        <v>283</v>
      </c>
      <c r="C15" t="s">
        <v>342</v>
      </c>
      <c r="D15" s="64">
        <v>365309</v>
      </c>
      <c r="E15" s="64">
        <v>19446</v>
      </c>
    </row>
    <row r="16" spans="1:5" x14ac:dyDescent="0.25">
      <c r="A16" t="s">
        <v>284</v>
      </c>
      <c r="B16" t="s">
        <v>284</v>
      </c>
      <c r="C16" t="s">
        <v>347</v>
      </c>
      <c r="D16" s="64">
        <v>156211</v>
      </c>
      <c r="E16" s="64">
        <v>10873</v>
      </c>
    </row>
    <row r="17" spans="1:5" x14ac:dyDescent="0.25">
      <c r="A17" t="s">
        <v>285</v>
      </c>
      <c r="B17" t="s">
        <v>286</v>
      </c>
      <c r="C17" t="s">
        <v>342</v>
      </c>
      <c r="D17" s="64">
        <v>365309</v>
      </c>
      <c r="E17" s="64">
        <v>19446</v>
      </c>
    </row>
    <row r="18" spans="1:5" x14ac:dyDescent="0.25">
      <c r="A18" t="s">
        <v>287</v>
      </c>
      <c r="B18" t="s">
        <v>286</v>
      </c>
      <c r="C18" t="s">
        <v>342</v>
      </c>
      <c r="D18" s="64">
        <v>365309</v>
      </c>
      <c r="E18" s="64">
        <v>19446</v>
      </c>
    </row>
    <row r="19" spans="1:5" x14ac:dyDescent="0.25">
      <c r="A19" t="s">
        <v>288</v>
      </c>
      <c r="B19" t="s">
        <v>288</v>
      </c>
      <c r="C19" t="s">
        <v>348</v>
      </c>
      <c r="D19" s="64">
        <v>359525</v>
      </c>
      <c r="E19" s="64">
        <v>13923</v>
      </c>
    </row>
    <row r="20" spans="1:5" x14ac:dyDescent="0.25">
      <c r="A20" t="s">
        <v>289</v>
      </c>
      <c r="B20" t="s">
        <v>290</v>
      </c>
      <c r="C20" t="s">
        <v>339</v>
      </c>
      <c r="D20" s="64">
        <v>169963</v>
      </c>
      <c r="E20" s="64">
        <v>22973</v>
      </c>
    </row>
    <row r="21" spans="1:5" x14ac:dyDescent="0.25">
      <c r="A21" t="s">
        <v>291</v>
      </c>
      <c r="B21" t="s">
        <v>290</v>
      </c>
      <c r="C21" t="s">
        <v>339</v>
      </c>
      <c r="D21" s="64">
        <v>169963</v>
      </c>
      <c r="E21" s="64">
        <v>22973</v>
      </c>
    </row>
    <row r="22" spans="1:5" x14ac:dyDescent="0.25">
      <c r="A22" t="s">
        <v>292</v>
      </c>
      <c r="B22" t="s">
        <v>290</v>
      </c>
      <c r="C22" t="s">
        <v>339</v>
      </c>
      <c r="D22" s="64">
        <v>169963</v>
      </c>
      <c r="E22" s="64">
        <v>22973</v>
      </c>
    </row>
    <row r="23" spans="1:5" x14ac:dyDescent="0.25">
      <c r="A23" t="s">
        <v>293</v>
      </c>
      <c r="B23" t="s">
        <v>294</v>
      </c>
      <c r="C23" t="s">
        <v>356</v>
      </c>
      <c r="D23" s="63">
        <v>260549</v>
      </c>
      <c r="E23" s="63">
        <v>14895</v>
      </c>
    </row>
    <row r="24" spans="1:5" x14ac:dyDescent="0.25">
      <c r="A24" t="s">
        <v>294</v>
      </c>
      <c r="B24" t="s">
        <v>294</v>
      </c>
      <c r="C24" t="s">
        <v>357</v>
      </c>
      <c r="D24" s="64">
        <v>154652</v>
      </c>
      <c r="E24" s="64">
        <v>8360</v>
      </c>
    </row>
    <row r="25" spans="1:5" x14ac:dyDescent="0.25">
      <c r="A25" t="s">
        <v>295</v>
      </c>
      <c r="B25" t="s">
        <v>294</v>
      </c>
      <c r="C25" t="s">
        <v>349</v>
      </c>
      <c r="D25" s="63">
        <v>255571</v>
      </c>
      <c r="E25" s="63">
        <v>9370</v>
      </c>
    </row>
    <row r="26" spans="1:5" x14ac:dyDescent="0.25">
      <c r="A26" t="s">
        <v>296</v>
      </c>
      <c r="B26" t="s">
        <v>294</v>
      </c>
      <c r="C26" t="s">
        <v>357</v>
      </c>
      <c r="D26" s="64">
        <v>154652</v>
      </c>
      <c r="E26" s="64">
        <v>8360</v>
      </c>
    </row>
    <row r="27" spans="1:5" x14ac:dyDescent="0.25">
      <c r="A27" t="s">
        <v>297</v>
      </c>
      <c r="B27" t="s">
        <v>298</v>
      </c>
      <c r="C27" t="s">
        <v>339</v>
      </c>
      <c r="D27" s="64">
        <v>169963</v>
      </c>
      <c r="E27" s="64">
        <v>22973</v>
      </c>
    </row>
    <row r="28" spans="1:5" x14ac:dyDescent="0.25">
      <c r="A28" t="s">
        <v>299</v>
      </c>
      <c r="B28" t="s">
        <v>298</v>
      </c>
      <c r="C28" t="s">
        <v>339</v>
      </c>
      <c r="D28" s="64">
        <v>169963</v>
      </c>
      <c r="E28" s="64">
        <v>22973</v>
      </c>
    </row>
    <row r="29" spans="1:5" x14ac:dyDescent="0.25">
      <c r="A29" t="s">
        <v>300</v>
      </c>
      <c r="B29" t="s">
        <v>300</v>
      </c>
      <c r="C29" t="s">
        <v>340</v>
      </c>
      <c r="D29" s="64">
        <v>355540</v>
      </c>
      <c r="E29" s="64">
        <v>9469</v>
      </c>
    </row>
    <row r="30" spans="1:5" x14ac:dyDescent="0.25">
      <c r="A30" t="s">
        <v>301</v>
      </c>
      <c r="B30" t="s">
        <v>301</v>
      </c>
      <c r="C30" t="s">
        <v>347</v>
      </c>
      <c r="D30" s="64">
        <v>156211</v>
      </c>
      <c r="E30" s="64">
        <v>10873</v>
      </c>
    </row>
    <row r="31" spans="1:5" x14ac:dyDescent="0.25">
      <c r="A31" t="s">
        <v>302</v>
      </c>
      <c r="B31" t="s">
        <v>302</v>
      </c>
      <c r="C31" t="s">
        <v>340</v>
      </c>
      <c r="D31" s="64">
        <v>355540</v>
      </c>
      <c r="E31" s="64">
        <v>9469</v>
      </c>
    </row>
    <row r="32" spans="1:5" x14ac:dyDescent="0.25">
      <c r="A32" t="s">
        <v>303</v>
      </c>
      <c r="B32" t="s">
        <v>303</v>
      </c>
      <c r="C32" t="s">
        <v>347</v>
      </c>
      <c r="D32" s="64">
        <v>156211</v>
      </c>
      <c r="E32" s="64">
        <v>10873</v>
      </c>
    </row>
    <row r="33" spans="1:5" x14ac:dyDescent="0.25">
      <c r="A33" t="s">
        <v>304</v>
      </c>
      <c r="B33" t="s">
        <v>305</v>
      </c>
      <c r="C33" t="s">
        <v>349</v>
      </c>
      <c r="D33" s="64">
        <v>255571</v>
      </c>
      <c r="E33" s="64">
        <v>9370</v>
      </c>
    </row>
    <row r="34" spans="1:5" x14ac:dyDescent="0.25">
      <c r="A34" t="s">
        <v>306</v>
      </c>
      <c r="B34" t="s">
        <v>305</v>
      </c>
      <c r="C34" t="s">
        <v>349</v>
      </c>
      <c r="D34" s="64">
        <v>255571</v>
      </c>
      <c r="E34" s="64">
        <v>9370</v>
      </c>
    </row>
    <row r="35" spans="1:5" x14ac:dyDescent="0.25">
      <c r="A35" t="s">
        <v>307</v>
      </c>
      <c r="B35" t="s">
        <v>305</v>
      </c>
      <c r="C35" t="s">
        <v>349</v>
      </c>
      <c r="D35" s="64">
        <v>255571</v>
      </c>
      <c r="E35" s="64">
        <v>9370</v>
      </c>
    </row>
    <row r="36" spans="1:5" x14ac:dyDescent="0.25">
      <c r="A36" t="s">
        <v>308</v>
      </c>
      <c r="B36" t="s">
        <v>308</v>
      </c>
      <c r="C36" t="s">
        <v>350</v>
      </c>
      <c r="D36" s="64">
        <v>268949</v>
      </c>
      <c r="E36" s="64">
        <v>24222</v>
      </c>
    </row>
    <row r="37" spans="1:5" x14ac:dyDescent="0.25">
      <c r="A37" t="s">
        <v>309</v>
      </c>
      <c r="B37" t="s">
        <v>309</v>
      </c>
      <c r="C37" t="s">
        <v>350</v>
      </c>
      <c r="D37" s="64">
        <v>268949</v>
      </c>
      <c r="E37" s="64">
        <v>24222</v>
      </c>
    </row>
    <row r="38" spans="1:5" x14ac:dyDescent="0.25">
      <c r="A38" t="s">
        <v>310</v>
      </c>
      <c r="B38" t="s">
        <v>310</v>
      </c>
      <c r="C38" t="s">
        <v>353</v>
      </c>
      <c r="D38" s="63">
        <v>355942</v>
      </c>
      <c r="E38" s="63">
        <v>9588</v>
      </c>
    </row>
    <row r="39" spans="1:5" x14ac:dyDescent="0.25">
      <c r="A39" t="s">
        <v>311</v>
      </c>
      <c r="B39" t="s">
        <v>310</v>
      </c>
      <c r="C39" t="s">
        <v>353</v>
      </c>
      <c r="D39" s="63">
        <v>355942</v>
      </c>
      <c r="E39" s="63">
        <v>9588</v>
      </c>
    </row>
    <row r="40" spans="1:5" x14ac:dyDescent="0.25">
      <c r="A40" t="s">
        <v>312</v>
      </c>
      <c r="B40" t="s">
        <v>313</v>
      </c>
      <c r="C40" t="s">
        <v>348</v>
      </c>
      <c r="D40" s="64">
        <v>359525</v>
      </c>
      <c r="E40" s="64">
        <v>13923</v>
      </c>
    </row>
    <row r="41" spans="1:5" x14ac:dyDescent="0.25">
      <c r="A41" t="s">
        <v>313</v>
      </c>
      <c r="B41" t="s">
        <v>313</v>
      </c>
      <c r="C41" t="s">
        <v>348</v>
      </c>
      <c r="D41" s="64">
        <v>359525</v>
      </c>
      <c r="E41" s="64">
        <v>13923</v>
      </c>
    </row>
    <row r="42" spans="1:5" x14ac:dyDescent="0.25">
      <c r="A42" t="s">
        <v>314</v>
      </c>
      <c r="B42" t="s">
        <v>314</v>
      </c>
      <c r="C42" t="s">
        <v>350</v>
      </c>
      <c r="D42" s="64">
        <v>268949</v>
      </c>
      <c r="E42" s="64">
        <v>24222</v>
      </c>
    </row>
    <row r="43" spans="1:5" x14ac:dyDescent="0.25">
      <c r="A43" t="s">
        <v>315</v>
      </c>
      <c r="B43" t="s">
        <v>315</v>
      </c>
      <c r="C43" t="s">
        <v>350</v>
      </c>
      <c r="D43" s="64">
        <v>268949</v>
      </c>
      <c r="E43" s="64">
        <v>24222</v>
      </c>
    </row>
    <row r="44" spans="1:5" x14ac:dyDescent="0.25">
      <c r="A44" t="s">
        <v>316</v>
      </c>
      <c r="B44" t="s">
        <v>317</v>
      </c>
      <c r="C44" t="s">
        <v>351</v>
      </c>
      <c r="D44" s="64">
        <v>454689</v>
      </c>
      <c r="E44" s="64">
        <v>8393</v>
      </c>
    </row>
    <row r="45" spans="1:5" x14ac:dyDescent="0.25">
      <c r="A45" t="s">
        <v>318</v>
      </c>
      <c r="B45" t="s">
        <v>317</v>
      </c>
      <c r="C45" t="s">
        <v>351</v>
      </c>
      <c r="D45" s="64">
        <v>454689</v>
      </c>
      <c r="E45" s="64">
        <v>8393</v>
      </c>
    </row>
    <row r="46" spans="1:5" x14ac:dyDescent="0.25">
      <c r="A46" t="s">
        <v>319</v>
      </c>
      <c r="B46" t="s">
        <v>317</v>
      </c>
      <c r="C46" t="s">
        <v>351</v>
      </c>
      <c r="D46" s="64">
        <v>454689</v>
      </c>
      <c r="E46" s="64">
        <v>8393</v>
      </c>
    </row>
    <row r="47" spans="1:5" x14ac:dyDescent="0.25">
      <c r="A47" t="s">
        <v>320</v>
      </c>
      <c r="B47" t="s">
        <v>317</v>
      </c>
      <c r="C47" t="s">
        <v>351</v>
      </c>
      <c r="D47" s="64">
        <v>454689</v>
      </c>
      <c r="E47" s="64">
        <v>8393</v>
      </c>
    </row>
    <row r="48" spans="1:5" x14ac:dyDescent="0.25">
      <c r="A48" t="s">
        <v>321</v>
      </c>
      <c r="B48" t="s">
        <v>321</v>
      </c>
      <c r="C48" t="s">
        <v>340</v>
      </c>
      <c r="D48" s="64">
        <v>355540</v>
      </c>
      <c r="E48" s="64">
        <v>9469</v>
      </c>
    </row>
    <row r="49" spans="1:5" x14ac:dyDescent="0.25">
      <c r="A49" t="s">
        <v>322</v>
      </c>
      <c r="B49" t="s">
        <v>266</v>
      </c>
      <c r="C49" t="s">
        <v>354</v>
      </c>
      <c r="D49" s="63">
        <v>362515</v>
      </c>
      <c r="E49" s="63">
        <v>15865</v>
      </c>
    </row>
    <row r="50" spans="1:5" x14ac:dyDescent="0.25">
      <c r="A50" t="s">
        <v>266</v>
      </c>
      <c r="B50" t="s">
        <v>266</v>
      </c>
      <c r="C50" t="s">
        <v>355</v>
      </c>
      <c r="D50" s="63">
        <v>154796</v>
      </c>
      <c r="E50" s="63">
        <v>8483</v>
      </c>
    </row>
    <row r="51" spans="1:5" x14ac:dyDescent="0.25">
      <c r="A51" t="s">
        <v>323</v>
      </c>
      <c r="B51" t="s">
        <v>266</v>
      </c>
      <c r="C51" t="s">
        <v>352</v>
      </c>
      <c r="D51" s="64">
        <v>362834</v>
      </c>
      <c r="E51" s="64">
        <v>15872</v>
      </c>
    </row>
    <row r="52" spans="1:5" x14ac:dyDescent="0.25">
      <c r="A52" t="s">
        <v>324</v>
      </c>
      <c r="B52" t="s">
        <v>266</v>
      </c>
      <c r="C52" t="s">
        <v>352</v>
      </c>
      <c r="D52" s="64">
        <v>362834</v>
      </c>
      <c r="E52" s="64">
        <v>15872</v>
      </c>
    </row>
    <row r="53" spans="1:5" x14ac:dyDescent="0.25">
      <c r="A53" t="s">
        <v>325</v>
      </c>
      <c r="B53" t="s">
        <v>266</v>
      </c>
      <c r="C53" t="s">
        <v>352</v>
      </c>
      <c r="D53" s="64">
        <v>362834</v>
      </c>
      <c r="E53" s="64">
        <v>15872</v>
      </c>
    </row>
    <row r="54" spans="1:5" x14ac:dyDescent="0.25">
      <c r="A54" t="s">
        <v>326</v>
      </c>
      <c r="B54" t="s">
        <v>266</v>
      </c>
      <c r="C54" t="s">
        <v>353</v>
      </c>
      <c r="D54" s="63">
        <v>355942</v>
      </c>
      <c r="E54" s="63">
        <v>9588</v>
      </c>
    </row>
    <row r="55" spans="1:5" x14ac:dyDescent="0.25">
      <c r="A55" t="s">
        <v>327</v>
      </c>
      <c r="B55" t="s">
        <v>266</v>
      </c>
      <c r="C55" t="s">
        <v>352</v>
      </c>
      <c r="D55" s="64">
        <v>362834</v>
      </c>
      <c r="E55" s="64">
        <v>15872</v>
      </c>
    </row>
    <row r="56" spans="1:5" x14ac:dyDescent="0.25">
      <c r="A56" t="s">
        <v>328</v>
      </c>
      <c r="B56" t="s">
        <v>266</v>
      </c>
      <c r="C56" t="s">
        <v>355</v>
      </c>
      <c r="D56" s="63">
        <v>154796</v>
      </c>
      <c r="E56" s="63">
        <v>8483</v>
      </c>
    </row>
    <row r="57" spans="1:5" x14ac:dyDescent="0.25">
      <c r="A57" t="s">
        <v>329</v>
      </c>
      <c r="B57" t="s">
        <v>266</v>
      </c>
      <c r="C57" t="s">
        <v>352</v>
      </c>
      <c r="D57" s="64">
        <v>362834</v>
      </c>
      <c r="E57" s="64">
        <v>15872</v>
      </c>
    </row>
    <row r="58" spans="1:5" x14ac:dyDescent="0.25">
      <c r="A58" t="s">
        <v>330</v>
      </c>
      <c r="B58" t="s">
        <v>266</v>
      </c>
      <c r="C58" t="s">
        <v>352</v>
      </c>
      <c r="D58" s="64">
        <v>362834</v>
      </c>
      <c r="E58" s="64">
        <v>15872</v>
      </c>
    </row>
    <row r="59" spans="1:5" x14ac:dyDescent="0.25">
      <c r="A59" t="s">
        <v>331</v>
      </c>
      <c r="B59" t="s">
        <v>331</v>
      </c>
      <c r="C59" t="s">
        <v>343</v>
      </c>
      <c r="D59" s="63">
        <v>268964</v>
      </c>
      <c r="E59" s="63">
        <v>24223</v>
      </c>
    </row>
    <row r="60" spans="1:5" x14ac:dyDescent="0.25">
      <c r="A60" t="s">
        <v>332</v>
      </c>
      <c r="B60" t="s">
        <v>332</v>
      </c>
      <c r="C60" t="s">
        <v>347</v>
      </c>
      <c r="D60" s="64">
        <v>156211</v>
      </c>
      <c r="E60" s="64">
        <v>10873</v>
      </c>
    </row>
    <row r="61" spans="1:5" x14ac:dyDescent="0.25">
      <c r="A61" t="s">
        <v>333</v>
      </c>
      <c r="B61" t="s">
        <v>333</v>
      </c>
      <c r="C61" t="s">
        <v>352</v>
      </c>
      <c r="D61" s="63">
        <v>362834</v>
      </c>
      <c r="E61" s="63">
        <v>15872</v>
      </c>
    </row>
    <row r="62" spans="1:5" x14ac:dyDescent="0.25">
      <c r="A62" t="s">
        <v>334</v>
      </c>
      <c r="B62" t="s">
        <v>334</v>
      </c>
      <c r="C62" t="s">
        <v>346</v>
      </c>
      <c r="D62" s="64">
        <v>155581</v>
      </c>
      <c r="E62" s="64">
        <v>9360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Registrácia chovu</vt:lpstr>
      <vt:lpstr>Žiadosť o registráciu</vt:lpstr>
      <vt:lpstr>Chov včelstiev</vt:lpstr>
      <vt:lpstr>Ročné hlásenie</vt:lpstr>
      <vt:lpstr>Hlásenie zmien</vt:lpstr>
      <vt:lpstr>Zoznam KO</vt:lpstr>
      <vt:lpstr>'Hlásenie zmien'!Print_Area</vt:lpstr>
      <vt:lpstr>'Chov včelstiev'!Print_Area</vt:lpstr>
      <vt:lpstr>'Registrácia chovu'!Print_Area</vt:lpstr>
      <vt:lpstr>'Ročné hlásenie'!Print_Area</vt:lpstr>
      <vt:lpstr>'Žiadosť o registráciu'!Print_Area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Jantošovič</dc:creator>
  <cp:lastModifiedBy>Miroslav Jantošovič</cp:lastModifiedBy>
  <cp:lastPrinted>2019-07-01T12:31:39Z</cp:lastPrinted>
  <dcterms:created xsi:type="dcterms:W3CDTF">2019-05-02T12:15:12Z</dcterms:created>
  <dcterms:modified xsi:type="dcterms:W3CDTF">2019-08-13T07:25:59Z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210792-6e5f-4945-9946-e33b2c1b77aa_Enabled">
    <vt:lpwstr>True</vt:lpwstr>
  </property>
  <property fmtid="{D5CDD505-2E9C-101B-9397-08002B2CF9AE}" pid="3" name="MSIP_Label_f5210792-6e5f-4945-9946-e33b2c1b77aa_SiteId">
    <vt:lpwstr>21f195bc-13e5-4339-82ea-ef8b8ecdd0a9</vt:lpwstr>
  </property>
  <property fmtid="{D5CDD505-2E9C-101B-9397-08002B2CF9AE}" pid="4" name="MSIP_Label_f5210792-6e5f-4945-9946-e33b2c1b77aa_Owner">
    <vt:lpwstr>ajantomi@adient.com</vt:lpwstr>
  </property>
  <property fmtid="{D5CDD505-2E9C-101B-9397-08002B2CF9AE}" pid="5" name="MSIP_Label_f5210792-6e5f-4945-9946-e33b2c1b77aa_SetDate">
    <vt:lpwstr>2019-05-02T13:23:04.6357190Z</vt:lpwstr>
  </property>
  <property fmtid="{D5CDD505-2E9C-101B-9397-08002B2CF9AE}" pid="6" name="MSIP_Label_f5210792-6e5f-4945-9946-e33b2c1b77aa_Name">
    <vt:lpwstr>Internal</vt:lpwstr>
  </property>
  <property fmtid="{D5CDD505-2E9C-101B-9397-08002B2CF9AE}" pid="7" name="MSIP_Label_f5210792-6e5f-4945-9946-e33b2c1b77aa_Application">
    <vt:lpwstr>Microsoft Azure Information Protection</vt:lpwstr>
  </property>
  <property fmtid="{D5CDD505-2E9C-101B-9397-08002B2CF9AE}" pid="8" name="MSIP_Label_f5210792-6e5f-4945-9946-e33b2c1b77aa_Extended_MSFT_Method">
    <vt:lpwstr>Automatic</vt:lpwstr>
  </property>
  <property fmtid="{D5CDD505-2E9C-101B-9397-08002B2CF9AE}" pid="9" name="MSIP_Label_dd77c177-921f-4c67-aad2-9844fb8189cd_Enabled">
    <vt:lpwstr>True</vt:lpwstr>
  </property>
  <property fmtid="{D5CDD505-2E9C-101B-9397-08002B2CF9AE}" pid="10" name="MSIP_Label_dd77c177-921f-4c67-aad2-9844fb8189cd_SiteId">
    <vt:lpwstr>21f195bc-13e5-4339-82ea-ef8b8ecdd0a9</vt:lpwstr>
  </property>
  <property fmtid="{D5CDD505-2E9C-101B-9397-08002B2CF9AE}" pid="11" name="MSIP_Label_dd77c177-921f-4c67-aad2-9844fb8189cd_Owner">
    <vt:lpwstr>ajantomi@adient.com</vt:lpwstr>
  </property>
  <property fmtid="{D5CDD505-2E9C-101B-9397-08002B2CF9AE}" pid="12" name="MSIP_Label_dd77c177-921f-4c67-aad2-9844fb8189cd_SetDate">
    <vt:lpwstr>2019-05-02T13:23:04.6357190Z</vt:lpwstr>
  </property>
  <property fmtid="{D5CDD505-2E9C-101B-9397-08002B2CF9AE}" pid="13" name="MSIP_Label_dd77c177-921f-4c67-aad2-9844fb8189cd_Name">
    <vt:lpwstr>Adient INTERNAL</vt:lpwstr>
  </property>
  <property fmtid="{D5CDD505-2E9C-101B-9397-08002B2CF9AE}" pid="14" name="MSIP_Label_dd77c177-921f-4c67-aad2-9844fb8189cd_Application">
    <vt:lpwstr>Microsoft Azure Information Protection</vt:lpwstr>
  </property>
  <property fmtid="{D5CDD505-2E9C-101B-9397-08002B2CF9AE}" pid="15" name="MSIP_Label_dd77c177-921f-4c67-aad2-9844fb8189cd_Parent">
    <vt:lpwstr>f5210792-6e5f-4945-9946-e33b2c1b77aa</vt:lpwstr>
  </property>
  <property fmtid="{D5CDD505-2E9C-101B-9397-08002B2CF9AE}" pid="16" name="MSIP_Label_dd77c177-921f-4c67-aad2-9844fb8189cd_Extended_MSFT_Method">
    <vt:lpwstr>Automatic</vt:lpwstr>
  </property>
  <property fmtid="{D5CDD505-2E9C-101B-9397-08002B2CF9AE}" pid="17" name="Sensitivity">
    <vt:lpwstr>Internal Adient INTERNAL</vt:lpwstr>
  </property>
</Properties>
</file>